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r_rmk_ee/Documents/Töölaud/Documents/MPT Hanked/Essu MS/"/>
    </mc:Choice>
  </mc:AlternateContent>
  <xr:revisionPtr revIDLastSave="605" documentId="13_ncr:1_{527BB10C-8909-4436-9A7C-A24F53E7C016}" xr6:coauthVersionLast="47" xr6:coauthVersionMax="47" xr10:uidLastSave="{E184E97F-B312-4D4A-957D-5B4AFF7349D2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5" i="11" l="1"/>
  <c r="F89" i="11"/>
  <c r="F70" i="11"/>
  <c r="F63" i="11" l="1"/>
  <c r="F62" i="11"/>
  <c r="F61" i="1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F45" i="11"/>
  <c r="F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198" i="11" l="1"/>
  <c r="F197" i="11"/>
  <c r="F195" i="11"/>
  <c r="F194" i="11"/>
  <c r="F193" i="11"/>
  <c r="F192" i="11"/>
  <c r="F191" i="11"/>
  <c r="F190" i="11"/>
  <c r="F189" i="11"/>
  <c r="F188" i="11"/>
  <c r="F187" i="11"/>
  <c r="F186" i="11"/>
  <c r="F185" i="11"/>
  <c r="F184" i="11"/>
  <c r="F183" i="11"/>
  <c r="F182" i="11"/>
  <c r="F181" i="11"/>
  <c r="F180" i="11"/>
  <c r="F179" i="11"/>
  <c r="F178" i="11"/>
  <c r="F177" i="11"/>
  <c r="F174" i="11"/>
  <c r="F173" i="11"/>
  <c r="F171" i="11"/>
  <c r="F170" i="11"/>
  <c r="F169" i="11"/>
  <c r="F168" i="11"/>
  <c r="F167" i="11"/>
  <c r="F166" i="11"/>
  <c r="F165" i="11"/>
  <c r="F164" i="11"/>
  <c r="F163" i="11"/>
  <c r="F162" i="11"/>
  <c r="F161" i="11"/>
  <c r="F160" i="11"/>
  <c r="F159" i="11"/>
  <c r="F158" i="11"/>
  <c r="F157" i="11"/>
  <c r="F156" i="11"/>
  <c r="F155" i="11"/>
  <c r="F154" i="11"/>
  <c r="F153" i="11"/>
  <c r="F152" i="11"/>
  <c r="F151" i="11"/>
  <c r="F150" i="11"/>
  <c r="F149" i="11"/>
  <c r="F148" i="11"/>
  <c r="F147" i="11"/>
  <c r="F146" i="11"/>
  <c r="F145" i="11"/>
  <c r="F144" i="11"/>
  <c r="F143" i="11"/>
  <c r="F142" i="11"/>
  <c r="F141" i="11"/>
  <c r="F138" i="11"/>
  <c r="F137" i="11"/>
  <c r="F134" i="11"/>
  <c r="F133" i="11"/>
  <c r="F132" i="11"/>
  <c r="F131" i="1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F115" i="11"/>
  <c r="F114" i="11"/>
  <c r="F113" i="11"/>
  <c r="F112" i="11"/>
  <c r="F109" i="11"/>
  <c r="F108" i="11"/>
  <c r="F106" i="11"/>
  <c r="F105" i="11"/>
  <c r="F104" i="11"/>
  <c r="F103" i="11"/>
  <c r="F102" i="11"/>
  <c r="F101" i="11"/>
  <c r="F100" i="11"/>
  <c r="F99" i="11"/>
  <c r="F98" i="11"/>
  <c r="F97" i="11"/>
  <c r="F96" i="11"/>
  <c r="F95" i="11"/>
  <c r="F139" i="11" l="1"/>
  <c r="F199" i="11"/>
  <c r="F175" i="11"/>
  <c r="F110" i="11"/>
  <c r="F25" i="11"/>
  <c r="F26" i="11"/>
  <c r="F27" i="11"/>
  <c r="F65" i="11"/>
  <c r="F2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3" i="11"/>
  <c r="F22" i="11"/>
  <c r="F24" i="11"/>
  <c r="F28" i="11"/>
  <c r="F80" i="11" l="1"/>
  <c r="F81" i="11"/>
  <c r="F82" i="11"/>
  <c r="F83" i="11"/>
  <c r="F84" i="11"/>
  <c r="F85" i="11"/>
  <c r="F86" i="11"/>
  <c r="F87" i="11"/>
  <c r="F88" i="11"/>
  <c r="F66" i="11" l="1"/>
  <c r="F75" i="11" l="1"/>
  <c r="F76" i="11"/>
  <c r="F77" i="11"/>
  <c r="F78" i="11"/>
  <c r="F79" i="11"/>
  <c r="F92" i="11" l="1"/>
  <c r="F91" i="11"/>
  <c r="F71" i="11" l="1"/>
  <c r="F72" i="11" l="1"/>
  <c r="F73" i="11"/>
  <c r="F74" i="11"/>
  <c r="F93" i="11" l="1"/>
  <c r="F67" i="11"/>
  <c r="F68" i="11" s="1"/>
  <c r="E200" i="11" l="1"/>
  <c r="E201" i="11" s="1"/>
  <c r="E202" i="11" l="1"/>
</calcChain>
</file>

<file path=xl/sharedStrings.xml><?xml version="1.0" encoding="utf-8"?>
<sst xmlns="http://schemas.openxmlformats.org/spreadsheetml/2006/main" count="389" uniqueCount="143">
  <si>
    <t>Kokku</t>
  </si>
  <si>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</si>
  <si>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</si>
  <si>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</si>
  <si>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</si>
  <si>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</si>
  <si>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</si>
  <si>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</si>
  <si>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Käibemaks 20 %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</si>
  <si>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</si>
  <si>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</si>
  <si>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</si>
  <si>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</si>
  <si>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tm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</si>
  <si>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</si>
  <si>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</si>
  <si>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</si>
  <si>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</si>
  <si>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>Ettevalmistus- ja veejuhtmete tööd</t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</si>
  <si>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</si>
  <si>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</si>
  <si>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</si>
  <si>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</si>
  <si>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</si>
  <si>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</si>
  <si>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</si>
  <si>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</si>
  <si>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km</t>
  </si>
  <si>
    <t>m³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</si>
  <si>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</si>
  <si>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</si>
  <si>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</si>
  <si>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</si>
  <si>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</si>
  <si>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Ehitustööde ajaks ajutise liikluse korraldamine ja liiklusmärkide paigaldus</t>
  </si>
  <si>
    <t>Ehitusjärgne teeäärte niitmine poomniidukiga (min 2+2m)</t>
  </si>
  <si>
    <t>Liiklusmärgi 644 "Tee nimetus" komplekti (2tk) paigaldamine</t>
  </si>
  <si>
    <t>Liiklusmärgi 341 "Massipiirang" komplekti paigaldamine koos lisateatetahvliga 891b "Välja arvatud RMK loal" (suurusgrupp 2)</t>
  </si>
  <si>
    <t>Liiklusmärgi 221 "Anna teed" komplekti paigaldamine koos eelteavitusmärgiga 221+811 (suurusgrupp 2)</t>
  </si>
  <si>
    <t>Geotekstiili (Deklareeritud tõmbetugevus MD/CMD ≥20 kN/m, 5,0 m lai) paigaldamine tihendatud ja profileeritud muldele</t>
  </si>
  <si>
    <t>Geotekstiili (Deklareeritud tõmbetugevus MD/CMD ≥20 kN/m, 5,0 m lai) paigaldamine tihendatud ja profileeritud tee-elemendi muldele</t>
  </si>
  <si>
    <t>Truupide mahamärkimine</t>
  </si>
  <si>
    <t>2 otsakut</t>
  </si>
  <si>
    <t>RK - Rekonstrueeritava kuivenduskraavi kaeve</t>
  </si>
  <si>
    <t>RE - Rekonstrueeritava eesvoolu kaeve</t>
  </si>
  <si>
    <t>1 kompl.</t>
  </si>
  <si>
    <t>Di 300mm plasttruubi torustiku, tüüp 30-PT, a. 9m ehitamine ilma otsakuta (gofreeritud, Sn8) (tüüpjoonis 1.7 2008a)</t>
  </si>
  <si>
    <t xml:space="preserve">Mahasõidukoha mullete ehitamine juurdeveetavast pinnasest (liiv (k≥0,5m/24h)) paigaldamine ja tihendamine (+materjal ja vedu karjäärist) </t>
  </si>
  <si>
    <t>m²</t>
  </si>
  <si>
    <t>Killustikalus (lubjakivikillustik) fr 32/63 kiilutud fr 12/16 kuluga 25kg/m² ja kiilutud fr 8/12 kuluga 15kg/m² alus H=20sm (+materjal ja vedu karjäärist)</t>
  </si>
  <si>
    <t>Truupide rekonstrueerimine ja ehitamine</t>
  </si>
  <si>
    <t>Võsa, peenmetsa ja metsa raie, koondamine hunnikutesse ja kokkuvedu 900m</t>
  </si>
  <si>
    <t>Uute kraavide ja nõvade mahamärkimine</t>
  </si>
  <si>
    <t>Veejuhtme täide kohaliku pinnasega</t>
  </si>
  <si>
    <t>Lisa 1 - Hinnapakkumuse vorm hankes "Essu maaparandussüsteemi rekonstrueerimine"</t>
  </si>
  <si>
    <t>1098,6 ha</t>
  </si>
  <si>
    <t>Essu maaparandussüsteemi rekonstrueerimine</t>
  </si>
  <si>
    <t>Essu maaparandussüsteemi rekonstrueerimine kokku</t>
  </si>
  <si>
    <t>Koordinaatidega seotud teostusjoonise koostamine koos Maasikaaru tee, Maasikaaru-Essu tee, Essu-Jõepere tee, Jõepere tee ja Lutsu tee (RMK nõuete kohane ja digitaalne)</t>
  </si>
  <si>
    <t>Maasikaaru tee rekonstrueerimine (1,208 km)</t>
  </si>
  <si>
    <t>Maasikaaru-Essu rekonstrueerimine (2,819 km)</t>
  </si>
  <si>
    <t>Essu-Jõepere tee rekonstrueerimine (5,08 km)</t>
  </si>
  <si>
    <t>Jõepere tee rekonstrueerimine (0,43 km)</t>
  </si>
  <si>
    <t>Lutsu tee ehitamine (1,264 km)</t>
  </si>
  <si>
    <t>Lutsu tee ehitamine (1,264 km) kokku</t>
  </si>
  <si>
    <t>Jõepere tee rekonstrueerimine (0,43 km) kokku</t>
  </si>
  <si>
    <t>Essu-Jõepere tee rekonstrueerimine (5,08 km) kokku</t>
  </si>
  <si>
    <t>Maasikaaru-Essu rekonstrueerimine (2,819 km) kokku</t>
  </si>
  <si>
    <t>Maasikaaru tee rekonstrueerimine (1,208 km) kokku</t>
  </si>
  <si>
    <t>Tee- ja kraavitrassi ning teerajatiste alune kändude juurimine ekskavaatoriga</t>
  </si>
  <si>
    <t>Lamapuidu eemaldamine kraavist</t>
  </si>
  <si>
    <t>Muude voolutakistuste eemaldamine kraavist</t>
  </si>
  <si>
    <t>Koprapaisude likvideerimine</t>
  </si>
  <si>
    <t>Settebasseini puhastamine settest</t>
  </si>
  <si>
    <t>Settebasseini kaeve laialiajamine (60% kaevest)</t>
  </si>
  <si>
    <t>Ajutiste sette-ekraani paigaldamine tehnoloogilise sette püüdmiseks</t>
  </si>
  <si>
    <t>Ø20...30 cm truubitoru (PT) väljatõstmine ja utiliseerimine</t>
  </si>
  <si>
    <t>Ø50-60 cm truubitoru (r/b) väljatõstmine ja utiliseerimine</t>
  </si>
  <si>
    <t>Ø50-60 cm truubitoru (PT) väljatõstmine ja utiliseerimine</t>
  </si>
  <si>
    <t>Ø75-80 cm truubitoru (r/b) väljatõstmine ja utiliseerimine</t>
  </si>
  <si>
    <t>Ø75-80 cm truubitoru (TT) väljatõstmine ja utiliseerimine</t>
  </si>
  <si>
    <t>Ø100 cm truubitoru (r/b) väljatõstmine ja utiliseerimine</t>
  </si>
  <si>
    <t>Ø120 cm truubitoru (r/b) väljatõstmine ja utiliseerimine</t>
  </si>
  <si>
    <t>Ø150 cm truubitoru (r/b) väljatõstmine ja utiliseerimine</t>
  </si>
  <si>
    <t>Truubi otsakute lammutamine ja utiliseerimine</t>
  </si>
  <si>
    <t>Ø40 cm plasttruubi torustiku, tüüp 40-PT, ehitamine (gofreeritud plasttoru, SN8)</t>
  </si>
  <si>
    <t>Ø50 cm plasttruubi torustiku, tüüp 50-PT, ehitamine (gofreeritud plasttoru, SN8)</t>
  </si>
  <si>
    <t>Ø60 cm plasttruubi torustiku, tüüp 60-PT, ehitamine (gofreeritud plasttoru, SN8)</t>
  </si>
  <si>
    <t>Ø80 cm plasttruubi torustiku, tüüp 80-PT, ehitamine (gofreeritud plasttoru, SN8)</t>
  </si>
  <si>
    <t>Ø100 cm plasttruubi torustiku, tüüp 100-PT, ehitamine (gofreeritud plasttoru, SN8)</t>
  </si>
  <si>
    <t>Ø120 cm plasttruubi torustiku, tüüp 120-PT, ehitamine (gofreeritud plasttoru, SN8)</t>
  </si>
  <si>
    <t>Ø140 cm plasttruubi torustiku, tüüp 140-PT, ehitamine (gofreeritud plasttoru, SN8)</t>
  </si>
  <si>
    <t>Ø150 cm plasttruubi torustiku, tüüp 150-PT, ehitamine (gofreeritud plasttoru, SN8)</t>
  </si>
  <si>
    <t>Ø25 MAO-tüüpi truubiotsakute ehitamine</t>
  </si>
  <si>
    <t>Ø35 MAO-tüüpi truubiotsakute ehitamine</t>
  </si>
  <si>
    <t>Ø40 MAO-tüüpi truubiotsakute ehitamine</t>
  </si>
  <si>
    <t>Ø50-60 MAO-tüüpi truubiotsakute ehitamine</t>
  </si>
  <si>
    <t>Ø80 MAOK-tüüpi truubiotsakute ehitamine</t>
  </si>
  <si>
    <t>Ø100 MAOK-tüüpi truubiotsakute ehitamine</t>
  </si>
  <si>
    <t>Ø120 MAOK-tüüpi truubiotsakute ehitamine</t>
  </si>
  <si>
    <t>Ø60 KOK-tüüpi truubiotsakute ehitamine</t>
  </si>
  <si>
    <t>Ø100 KOK-tüüpi truubiotsakute ehitamine</t>
  </si>
  <si>
    <t>Ø120 KOK-tüüpi truubiotsakute ehitamine</t>
  </si>
  <si>
    <t>Ø140 KOK-tüüpi truubiotsakute ehitamine</t>
  </si>
  <si>
    <t>Ø150 KOK-tüüpi truubiotsakute ehitamine</t>
  </si>
  <si>
    <t>Tähispostide paigaldamine</t>
  </si>
  <si>
    <t>Hooldatava/uuendatava/rekonstrueeritava/ehitatava tee koondpikkus</t>
  </si>
  <si>
    <t>Teetrassi mahamärkimine</t>
  </si>
  <si>
    <t>Tee rajatiste mahamärkimine</t>
  </si>
  <si>
    <t>Olemasoleva teemulde profiili töötlemine koos teekraede likvideerimine</t>
  </si>
  <si>
    <t>Kruusast teekatte uuendustööd koos tihendamisega, H=15 cm, Purustatud kruus, Positsioon nr. 6, L=4,5m (+materjal ja vedu karjäärist)</t>
  </si>
  <si>
    <t>Mahasõidukoht M1 katendi ehitamine koos tihendamisega (L=20 m, R=10 m) s.h.</t>
  </si>
  <si>
    <t>Kruusast teealuse ehitamine koos tihendamisega, H=20 cm, Sorteeritud kruus, Positsioon nr. 4 (+materjal ja vedu karjäärist)</t>
  </si>
  <si>
    <t>Kruusast teekatte ehitamine koos tihendamisega, H=10 cm, Purustatud kruus, Positsioon nr. 6 (+materjal ja vedu karjäärist)</t>
  </si>
  <si>
    <t>Mahasõidukoht M3 katendi ehitamine koos tihendamisega (L=10 m, R=10 m) s.h.</t>
  </si>
  <si>
    <t>Möödasõidukoht MS katendi ehitamine koos tihendamisega s.h.</t>
  </si>
  <si>
    <t>Teemulde laienduse ehitamine nõvade pinnasest, koos tihendamisega</t>
  </si>
  <si>
    <t>Kruusast teealuse ehitustööd koos tihendamisega, H=20 cm, Sorteeritud kruus, Positsioon nr. 4 (+materjal ja vedu karjäärist)</t>
  </si>
  <si>
    <t>Kruusast teekatte ehitustööd koos tihendamisega, H=10 cm, Purustatud kruus, Positsioon nr. 6, L=4,5m (+materjal ja vedu karjäärist)</t>
  </si>
  <si>
    <t>Mahasõidukoha rajamine riigimaanteelt Lüganuse-Oandu-Tudu kõrvalmaantee 20,10 km Jõepere teele s.h.</t>
  </si>
  <si>
    <t>Ø50 cm truubitoru (r/b) väljatõstmine ja utiliseerimine</t>
  </si>
  <si>
    <t>Kasvupinnase eemaldamine (h_keskm=20 cm), Ehituseks sobimatu pinnase kaevandamine ja Uute kraavide kaevamine</t>
  </si>
  <si>
    <t>Kraavide puhastamine</t>
  </si>
  <si>
    <t>Mahasõidukoha dreenkihi ehitamine juurdeveetavast pinnasest (liiv (k≥1,0m/24h)) paigaldamine ja tihendamine (hmin=20cm) (+materjal ja vedu karjäärist)</t>
  </si>
  <si>
    <t>Mulde aluspinna planeerimine ja tihendamine</t>
  </si>
  <si>
    <t>Olemasoleva katendi freesimine, h=4 cm</t>
  </si>
  <si>
    <t xml:space="preserve">Pikivuugi kruntimine vuugiliimiga (ülemine kiht), 80 g/m </t>
  </si>
  <si>
    <t>Vuugi kruntimine sitke naftabituumeniga (alumine kiht), kulu 100 g/m</t>
  </si>
  <si>
    <t>Tihedast asfaltbetoonist AC 16 surf 70/100 katte rajamine, H=9cm (+materjal ja vedu)</t>
  </si>
  <si>
    <t>Peenarde kindlustamine (Purustatud kruusast Positsioon nr. 6) H=9sm (+materjal ja vedu karjäärist)</t>
  </si>
  <si>
    <t>Ø50 cm plasttruubi torustiku, tüüp 50-PT, ehitamine (gofreeritud plasttoru, SN8) koos otsakuga (KOK)</t>
  </si>
  <si>
    <t>Liiklusmärgi ümbertõstmine</t>
  </si>
  <si>
    <t>Muru kasvualuse rajamine ja külv, h=10 cm</t>
  </si>
  <si>
    <t>Tagasipööramiskoha TP-T katendi ehitamine koos tihendamisega s.h.</t>
  </si>
  <si>
    <t>HE - Hooldatav eesvoolu kaeve</t>
  </si>
  <si>
    <t>UE - Uuendatav eesvoolu kaeve</t>
  </si>
  <si>
    <t>UT - Uuendatav teekraavi kaeve</t>
  </si>
  <si>
    <t>UK - Uuendatav kuivenduskraavi kaeve</t>
  </si>
  <si>
    <t>EK - Ehitatav kuivenduskraavi kaeve</t>
  </si>
  <si>
    <t>ET - Ehitatav teekraavi kaeve</t>
  </si>
  <si>
    <t>Ekspluatatsioonieelne sette eemaldamine ekskavaatoriga</t>
  </si>
  <si>
    <t>Kaeve laialiajamine ja tasandamine</t>
  </si>
  <si>
    <t>Purrete likvideerimine ja utiliseerimine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</si>
</sst>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7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sz val="8"/>
      <name val="Arial"/>
      <family val="2"/>
    </font>
    <font>
      <i/>
      <sz val="8"/>
      <color theme="1"/>
      <name val="Arial"/>
      <family val="2"/>
      <charset val="186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  <charset val="186"/>
    </font>
    <font>
      <i/>
      <sz val="8"/>
      <color theme="1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0" fontId="1" fillId="0" borderId="0"/>
    <xf numFmtId="1" fontId="1" fillId="0" borderId="14" applyAlignment="0"/>
  </cellStyleXfs>
  <cellXfs count="112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vertical="center" wrapText="1"/>
    </xf>
    <xf numFmtId="4" fontId="2" fillId="0" borderId="26" xfId="0" applyNumberFormat="1" applyFont="1" applyBorder="1" applyAlignment="1">
      <alignment horizontal="right" vertical="center" wrapText="1"/>
    </xf>
    <xf numFmtId="4" fontId="3" fillId="0" borderId="22" xfId="0" applyNumberFormat="1" applyFont="1" applyBorder="1" applyAlignment="1">
      <alignment horizontal="right" vertical="center" wrapText="1"/>
    </xf>
    <xf numFmtId="4" fontId="3" fillId="0" borderId="23" xfId="0" applyNumberFormat="1" applyFont="1" applyBorder="1" applyAlignment="1">
      <alignment horizontal="right" vertical="center" wrapText="1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2" fillId="0" borderId="14" xfId="0" applyFont="1" applyBorder="1" applyAlignment="1">
      <alignment horizontal="left" vertical="center" wrapText="1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4" fontId="29" fillId="0" borderId="14" xfId="0" applyNumberFormat="1" applyFont="1" applyBorder="1" applyAlignment="1">
      <alignment vertical="center"/>
    </xf>
    <xf numFmtId="4" fontId="2" fillId="0" borderId="38" xfId="0" applyNumberFormat="1" applyFont="1" applyBorder="1" applyAlignment="1">
      <alignment horizontal="right" vertical="center" wrapText="1"/>
    </xf>
    <xf numFmtId="0" fontId="2" fillId="0" borderId="14" xfId="71" applyFont="1" applyBorder="1" applyAlignment="1">
      <alignment vertical="center" wrapText="1"/>
    </xf>
    <xf numFmtId="0" fontId="2" fillId="24" borderId="14" xfId="0" applyFont="1" applyFill="1" applyBorder="1" applyAlignment="1">
      <alignment horizontal="center" vertical="center"/>
    </xf>
    <xf numFmtId="0" fontId="2" fillId="0" borderId="14" xfId="72" applyFont="1" applyBorder="1" applyAlignment="1">
      <alignment vertical="center" wrapText="1"/>
    </xf>
    <xf numFmtId="1" fontId="2" fillId="0" borderId="14" xfId="0" applyNumberFormat="1" applyFont="1" applyBorder="1" applyAlignment="1">
      <alignment horizontal="right" vertical="center"/>
    </xf>
    <xf numFmtId="0" fontId="31" fillId="0" borderId="14" xfId="0" applyFont="1" applyBorder="1" applyAlignment="1">
      <alignment horizontal="left" vertical="center" wrapText="1"/>
    </xf>
    <xf numFmtId="0" fontId="29" fillId="0" borderId="14" xfId="42" applyFont="1" applyBorder="1" applyAlignment="1">
      <alignment horizontal="center" vertical="center"/>
    </xf>
    <xf numFmtId="0" fontId="2" fillId="0" borderId="14" xfId="42" applyFont="1" applyBorder="1" applyAlignment="1">
      <alignment horizontal="center" vertical="center"/>
    </xf>
    <xf numFmtId="0" fontId="30" fillId="25" borderId="14" xfId="51" applyFont="1" applyFill="1" applyBorder="1" applyAlignment="1">
      <alignment horizontal="right" vertical="center" wrapText="1"/>
    </xf>
    <xf numFmtId="0" fontId="30" fillId="0" borderId="14" xfId="51" applyFont="1" applyBorder="1" applyAlignment="1">
      <alignment horizontal="right" vertical="center" wrapText="1"/>
    </xf>
    <xf numFmtId="0" fontId="2" fillId="0" borderId="14" xfId="43" applyFont="1" applyBorder="1" applyAlignment="1">
      <alignment horizontal="left" vertical="center" wrapText="1"/>
    </xf>
    <xf numFmtId="0" fontId="2" fillId="0" borderId="15" xfId="0" applyFont="1" applyBorder="1" applyAlignment="1">
      <alignment horizontal="center" vertical="center" wrapText="1"/>
    </xf>
    <xf numFmtId="1" fontId="34" fillId="0" borderId="14" xfId="0" applyNumberFormat="1" applyFont="1" applyBorder="1" applyAlignment="1">
      <alignment vertical="center"/>
    </xf>
    <xf numFmtId="0" fontId="34" fillId="0" borderId="14" xfId="0" applyFont="1" applyBorder="1" applyAlignment="1">
      <alignment vertical="center"/>
    </xf>
    <xf numFmtId="0" fontId="34" fillId="0" borderId="14" xfId="0" applyFont="1" applyBorder="1" applyAlignment="1">
      <alignment horizontal="center" vertical="center"/>
    </xf>
    <xf numFmtId="2" fontId="34" fillId="0" borderId="14" xfId="0" applyNumberFormat="1" applyFont="1" applyBorder="1" applyAlignment="1">
      <alignment vertical="center"/>
    </xf>
    <xf numFmtId="0" fontId="34" fillId="0" borderId="14" xfId="0" applyFont="1" applyBorder="1" applyAlignment="1">
      <alignment horizontal="left" vertical="center"/>
    </xf>
    <xf numFmtId="0" fontId="34" fillId="0" borderId="14" xfId="0" applyFont="1" applyBorder="1" applyAlignment="1">
      <alignment horizontal="right" vertical="center"/>
    </xf>
    <xf numFmtId="164" fontId="34" fillId="0" borderId="14" xfId="0" applyNumberFormat="1" applyFont="1" applyBorder="1" applyAlignment="1">
      <alignment vertical="center"/>
    </xf>
    <xf numFmtId="0" fontId="34" fillId="0" borderId="14" xfId="0" quotePrefix="1" applyFont="1" applyBorder="1" applyAlignment="1">
      <alignment vertical="center"/>
    </xf>
    <xf numFmtId="3" fontId="34" fillId="0" borderId="14" xfId="0" applyNumberFormat="1" applyFont="1" applyBorder="1" applyAlignment="1">
      <alignment vertical="center"/>
    </xf>
    <xf numFmtId="0" fontId="35" fillId="0" borderId="14" xfId="0" applyFont="1" applyBorder="1" applyAlignment="1">
      <alignment horizontal="left" vertical="center"/>
    </xf>
    <xf numFmtId="0" fontId="36" fillId="0" borderId="14" xfId="0" applyFont="1" applyBorder="1" applyAlignment="1">
      <alignment horizontal="right" vertical="center" wrapText="1"/>
    </xf>
    <xf numFmtId="0" fontId="35" fillId="0" borderId="14" xfId="0" applyFont="1" applyBorder="1" applyAlignment="1">
      <alignment horizontal="left" vertical="center" wrapText="1"/>
    </xf>
    <xf numFmtId="0" fontId="34" fillId="0" borderId="14" xfId="0" applyFont="1" applyBorder="1" applyAlignment="1">
      <alignment horizontal="center" vertical="center" wrapText="1"/>
    </xf>
    <xf numFmtId="3" fontId="34" fillId="0" borderId="14" xfId="0" applyNumberFormat="1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41" xfId="51" applyFont="1" applyBorder="1" applyAlignment="1">
      <alignment vertical="center" wrapText="1"/>
    </xf>
    <xf numFmtId="0" fontId="29" fillId="0" borderId="14" xfId="0" applyFont="1" applyBorder="1" applyAlignment="1">
      <alignment horizontal="center" vertical="center"/>
    </xf>
    <xf numFmtId="0" fontId="29" fillId="0" borderId="14" xfId="0" applyFont="1" applyBorder="1" applyAlignment="1">
      <alignment vertical="center"/>
    </xf>
    <xf numFmtId="0" fontId="32" fillId="0" borderId="14" xfId="0" applyFont="1" applyBorder="1" applyAlignment="1">
      <alignment horizontal="right" vertical="center"/>
    </xf>
    <xf numFmtId="0" fontId="32" fillId="0" borderId="14" xfId="0" applyFont="1" applyBorder="1" applyAlignment="1">
      <alignment horizontal="right" vertical="center" wrapText="1"/>
    </xf>
    <xf numFmtId="0" fontId="34" fillId="0" borderId="14" xfId="0" applyFont="1" applyBorder="1" applyAlignment="1">
      <alignment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right" vertical="center"/>
    </xf>
    <xf numFmtId="0" fontId="3" fillId="0" borderId="34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3" fillId="0" borderId="18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5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0" fontId="3" fillId="0" borderId="30" xfId="0" applyFont="1" applyBorder="1" applyAlignment="1">
      <alignment horizontal="right" vertical="center" wrapText="1"/>
    </xf>
    <xf numFmtId="0" fontId="3" fillId="0" borderId="31" xfId="0" applyFont="1" applyBorder="1" applyAlignment="1">
      <alignment horizontal="right" vertical="center" wrapText="1"/>
    </xf>
    <xf numFmtId="4" fontId="3" fillId="0" borderId="36" xfId="0" applyNumberFormat="1" applyFont="1" applyBorder="1" applyAlignment="1">
      <alignment horizontal="center" vertical="center" wrapText="1"/>
    </xf>
    <xf numFmtId="4" fontId="3" fillId="0" borderId="3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0" borderId="28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right" vertical="center"/>
    </xf>
    <xf numFmtId="0" fontId="3" fillId="0" borderId="32" xfId="0" applyFont="1" applyBorder="1" applyAlignment="1">
      <alignment horizontal="right" vertical="center"/>
    </xf>
    <xf numFmtId="0" fontId="3" fillId="0" borderId="33" xfId="0" applyFont="1" applyBorder="1" applyAlignment="1">
      <alignment horizontal="right" vertical="center"/>
    </xf>
    <xf numFmtId="0" fontId="3" fillId="0" borderId="2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3" fillId="25" borderId="18" xfId="0" applyFont="1" applyFill="1" applyBorder="1" applyAlignment="1">
      <alignment horizontal="center" vertical="center"/>
    </xf>
    <xf numFmtId="0" fontId="33" fillId="25" borderId="39" xfId="0" applyFont="1" applyFill="1" applyBorder="1" applyAlignment="1">
      <alignment horizontal="center" vertical="center"/>
    </xf>
    <xf numFmtId="0" fontId="33" fillId="25" borderId="40" xfId="0" applyFont="1" applyFill="1" applyBorder="1" applyAlignment="1">
      <alignment horizontal="center" vertical="center"/>
    </xf>
  </cellXfs>
  <cellStyles count="74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3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rmal_tab.10" xfId="72" xr:uid="{427695F2-52CA-49A0-BD38-49CDCE12B159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15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215"/>
  <sheetViews>
    <sheetView tabSelected="1" topLeftCell="A190" workbookViewId="0">
      <selection activeCell="B33" sqref="B33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47" s="16" customFormat="1" ht="36.6" customHeight="1" x14ac:dyDescent="0.25">
      <c r="A1" s="74" t="s">
        <v>54</v>
      </c>
      <c r="B1" s="75"/>
      <c r="C1" s="75"/>
      <c r="D1" s="75"/>
      <c r="E1" s="75"/>
      <c r="F1" s="75"/>
    </row>
    <row r="2" spans="1:47" s="16" customFormat="1" ht="12.75" customHeight="1" x14ac:dyDescent="0.25">
      <c r="A2" s="3"/>
      <c r="B2" s="6"/>
      <c r="C2" s="3"/>
      <c r="D2" s="9"/>
      <c r="E2" s="7"/>
      <c r="F2" s="7"/>
    </row>
    <row r="3" spans="1:47" s="16" customFormat="1" ht="15" x14ac:dyDescent="0.25">
      <c r="A3" s="5" t="s">
        <v>16</v>
      </c>
      <c r="B3" s="6"/>
      <c r="C3" s="3"/>
      <c r="D3" s="9"/>
      <c r="E3" s="7"/>
      <c r="F3" s="7"/>
    </row>
    <row r="4" spans="1:47" ht="10.8" thickBot="1" x14ac:dyDescent="0.3"/>
    <row r="5" spans="1:47" s="4" customFormat="1" ht="12.75" customHeight="1" x14ac:dyDescent="0.25">
      <c r="A5" s="76" t="s">
        <v>3</v>
      </c>
      <c r="B5" s="79" t="s">
        <v>1</v>
      </c>
      <c r="C5" s="79" t="s">
        <v>4</v>
      </c>
      <c r="D5" s="79" t="s">
        <v>5</v>
      </c>
      <c r="E5" s="82" t="s">
        <v>6</v>
      </c>
      <c r="F5" s="85" t="s">
        <v>7</v>
      </c>
    </row>
    <row r="6" spans="1:47" s="4" customFormat="1" ht="13.2" x14ac:dyDescent="0.25">
      <c r="A6" s="77"/>
      <c r="B6" s="80"/>
      <c r="C6" s="80"/>
      <c r="D6" s="80"/>
      <c r="E6" s="83"/>
      <c r="F6" s="86"/>
      <c r="G6" s="1"/>
      <c r="H6" s="1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</row>
    <row r="7" spans="1:47" s="4" customFormat="1" ht="12.75" customHeight="1" thickBot="1" x14ac:dyDescent="0.3">
      <c r="A7" s="78"/>
      <c r="B7" s="81"/>
      <c r="C7" s="81"/>
      <c r="D7" s="13" t="s">
        <v>55</v>
      </c>
      <c r="E7" s="84"/>
      <c r="F7" s="87"/>
      <c r="G7" s="1"/>
      <c r="H7" s="1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</row>
    <row r="8" spans="1:47" s="4" customFormat="1" ht="12.75" customHeight="1" x14ac:dyDescent="0.25">
      <c r="A8" s="100" t="s">
        <v>56</v>
      </c>
      <c r="B8" s="101"/>
      <c r="C8" s="101"/>
      <c r="D8" s="101"/>
      <c r="E8" s="101"/>
      <c r="F8" s="102"/>
      <c r="G8" s="1"/>
      <c r="H8" s="1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</row>
    <row r="9" spans="1:47" s="4" customFormat="1" ht="12.75" customHeight="1" x14ac:dyDescent="0.25">
      <c r="A9" s="64" t="s">
        <v>18</v>
      </c>
      <c r="B9" s="65"/>
      <c r="C9" s="65"/>
      <c r="D9" s="65"/>
      <c r="E9" s="65"/>
      <c r="F9" s="66"/>
      <c r="G9" s="1"/>
      <c r="H9" s="1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</row>
    <row r="10" spans="1:47" s="4" customFormat="1" ht="10.8" customHeight="1" x14ac:dyDescent="0.25">
      <c r="A10" s="12">
        <v>1</v>
      </c>
      <c r="B10" s="31" t="s">
        <v>51</v>
      </c>
      <c r="C10" s="32" t="s">
        <v>13</v>
      </c>
      <c r="D10" s="42">
        <v>100</v>
      </c>
      <c r="E10" s="21"/>
      <c r="F10" s="11">
        <f t="shared" ref="F10:F15" si="0">SUM(D10*E10)</f>
        <v>0</v>
      </c>
      <c r="G10" s="1"/>
      <c r="H10" s="1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</row>
    <row r="11" spans="1:47" s="4" customFormat="1" ht="10.8" customHeight="1" x14ac:dyDescent="0.25">
      <c r="A11" s="12">
        <v>2</v>
      </c>
      <c r="B11" s="43" t="s">
        <v>69</v>
      </c>
      <c r="C11" s="44" t="s">
        <v>26</v>
      </c>
      <c r="D11" s="45">
        <v>76.95</v>
      </c>
      <c r="E11" s="21"/>
      <c r="F11" s="11">
        <f>SUM(D11*E11)</f>
        <v>0</v>
      </c>
      <c r="G11" s="1"/>
      <c r="H11" s="1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</row>
    <row r="12" spans="1:47" s="4" customFormat="1" ht="10.8" customHeight="1" x14ac:dyDescent="0.25">
      <c r="A12" s="12">
        <v>3</v>
      </c>
      <c r="B12" s="43" t="s">
        <v>70</v>
      </c>
      <c r="C12" s="44" t="s">
        <v>13</v>
      </c>
      <c r="D12" s="42">
        <v>10</v>
      </c>
      <c r="E12" s="30"/>
      <c r="F12" s="11">
        <f t="shared" si="0"/>
        <v>0</v>
      </c>
      <c r="G12" s="1"/>
      <c r="H12" s="1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</row>
    <row r="13" spans="1:47" s="4" customFormat="1" ht="10.8" customHeight="1" x14ac:dyDescent="0.25">
      <c r="A13" s="12">
        <v>4</v>
      </c>
      <c r="B13" s="43" t="s">
        <v>71</v>
      </c>
      <c r="C13" s="44" t="s">
        <v>14</v>
      </c>
      <c r="D13" s="42">
        <v>2</v>
      </c>
      <c r="E13" s="30"/>
      <c r="F13" s="11">
        <f t="shared" si="0"/>
        <v>0</v>
      </c>
      <c r="G13" s="1"/>
      <c r="H13" s="1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</row>
    <row r="14" spans="1:47" s="4" customFormat="1" ht="10.199999999999999" customHeight="1" x14ac:dyDescent="0.25">
      <c r="A14" s="12">
        <v>5</v>
      </c>
      <c r="B14" s="43" t="s">
        <v>72</v>
      </c>
      <c r="C14" s="44" t="s">
        <v>14</v>
      </c>
      <c r="D14" s="42">
        <v>5</v>
      </c>
      <c r="E14" s="30"/>
      <c r="F14" s="11">
        <f t="shared" si="0"/>
        <v>0</v>
      </c>
      <c r="G14" s="1"/>
      <c r="H14" s="1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</row>
    <row r="15" spans="1:47" s="4" customFormat="1" ht="10.8" customHeight="1" x14ac:dyDescent="0.25">
      <c r="A15" s="12">
        <v>6</v>
      </c>
      <c r="B15" s="43" t="s">
        <v>73</v>
      </c>
      <c r="C15" s="44" t="s">
        <v>28</v>
      </c>
      <c r="D15" s="42">
        <v>100</v>
      </c>
      <c r="E15" s="30"/>
      <c r="F15" s="11">
        <f t="shared" si="0"/>
        <v>0</v>
      </c>
      <c r="G15" s="1"/>
      <c r="H15" s="1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</row>
    <row r="16" spans="1:47" s="4" customFormat="1" ht="10.8" customHeight="1" x14ac:dyDescent="0.25">
      <c r="A16" s="12">
        <v>7</v>
      </c>
      <c r="B16" s="43" t="s">
        <v>74</v>
      </c>
      <c r="C16" s="44" t="s">
        <v>28</v>
      </c>
      <c r="D16" s="42">
        <v>60</v>
      </c>
      <c r="E16" s="30"/>
      <c r="F16" s="11">
        <f t="shared" ref="F16:F28" si="1">SUM(D16*E16)</f>
        <v>0</v>
      </c>
      <c r="G16" s="1"/>
      <c r="H16" s="1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</row>
    <row r="17" spans="1:47" s="4" customFormat="1" ht="10.8" customHeight="1" x14ac:dyDescent="0.25">
      <c r="A17" s="12">
        <v>8</v>
      </c>
      <c r="B17" s="46" t="s">
        <v>75</v>
      </c>
      <c r="C17" s="44" t="s">
        <v>14</v>
      </c>
      <c r="D17" s="47">
        <v>2</v>
      </c>
      <c r="E17" s="30"/>
      <c r="F17" s="11">
        <f t="shared" si="1"/>
        <v>0</v>
      </c>
      <c r="G17" s="1"/>
      <c r="H17" s="1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</row>
    <row r="18" spans="1:47" s="4" customFormat="1" ht="10.8" customHeight="1" x14ac:dyDescent="0.25">
      <c r="A18" s="12">
        <v>9</v>
      </c>
      <c r="B18" s="43" t="s">
        <v>52</v>
      </c>
      <c r="C18" s="44" t="s">
        <v>27</v>
      </c>
      <c r="D18" s="48">
        <v>86.637</v>
      </c>
      <c r="E18" s="30"/>
      <c r="F18" s="11">
        <f>SUM(D18*E18)</f>
        <v>0</v>
      </c>
      <c r="G18" s="1"/>
      <c r="H18" s="1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</row>
    <row r="19" spans="1:47" s="4" customFormat="1" ht="10.8" customHeight="1" x14ac:dyDescent="0.25">
      <c r="A19" s="12">
        <v>10</v>
      </c>
      <c r="B19" s="43" t="s">
        <v>134</v>
      </c>
      <c r="C19" s="44" t="s">
        <v>27</v>
      </c>
      <c r="D19" s="48">
        <v>0.17399999999999999</v>
      </c>
      <c r="E19" s="30"/>
      <c r="F19" s="11">
        <f t="shared" si="1"/>
        <v>0</v>
      </c>
      <c r="G19" s="1"/>
      <c r="H19" s="1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</row>
    <row r="20" spans="1:47" s="4" customFormat="1" ht="10.8" customHeight="1" x14ac:dyDescent="0.25">
      <c r="A20" s="12">
        <v>11</v>
      </c>
      <c r="B20" s="43" t="s">
        <v>135</v>
      </c>
      <c r="C20" s="44" t="s">
        <v>27</v>
      </c>
      <c r="D20" s="48">
        <v>10.919</v>
      </c>
      <c r="E20" s="30"/>
      <c r="F20" s="11">
        <f t="shared" si="1"/>
        <v>0</v>
      </c>
      <c r="G20" s="1"/>
      <c r="H20" s="1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</row>
    <row r="21" spans="1:47" s="4" customFormat="1" ht="10.8" customHeight="1" x14ac:dyDescent="0.25">
      <c r="A21" s="12">
        <v>12</v>
      </c>
      <c r="B21" s="43" t="s">
        <v>136</v>
      </c>
      <c r="C21" s="44" t="s">
        <v>27</v>
      </c>
      <c r="D21" s="48">
        <v>15.242000000000001</v>
      </c>
      <c r="E21" s="30"/>
      <c r="F21" s="11">
        <f t="shared" si="1"/>
        <v>0</v>
      </c>
      <c r="G21" s="1"/>
      <c r="H21" s="1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</row>
    <row r="22" spans="1:47" s="4" customFormat="1" ht="10.8" customHeight="1" x14ac:dyDescent="0.25">
      <c r="A22" s="12">
        <v>13</v>
      </c>
      <c r="B22" s="43" t="s">
        <v>137</v>
      </c>
      <c r="C22" s="44" t="s">
        <v>27</v>
      </c>
      <c r="D22" s="48">
        <v>12.692</v>
      </c>
      <c r="E22" s="30"/>
      <c r="F22" s="11">
        <f>SUM(D22*E22)</f>
        <v>0</v>
      </c>
      <c r="G22" s="1"/>
      <c r="H22" s="1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</row>
    <row r="23" spans="1:47" s="4" customFormat="1" ht="10.8" customHeight="1" x14ac:dyDescent="0.25">
      <c r="A23" s="12">
        <v>14</v>
      </c>
      <c r="B23" s="43" t="s">
        <v>44</v>
      </c>
      <c r="C23" s="44" t="s">
        <v>27</v>
      </c>
      <c r="D23" s="48">
        <v>2.2309999999999999</v>
      </c>
      <c r="E23" s="30"/>
      <c r="F23" s="11">
        <f t="shared" si="1"/>
        <v>0</v>
      </c>
      <c r="G23" s="1"/>
      <c r="H23" s="1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</row>
    <row r="24" spans="1:47" s="4" customFormat="1" ht="10.8" customHeight="1" x14ac:dyDescent="0.25">
      <c r="A24" s="12">
        <v>15</v>
      </c>
      <c r="B24" s="43" t="s">
        <v>43</v>
      </c>
      <c r="C24" s="44" t="s">
        <v>27</v>
      </c>
      <c r="D24" s="48">
        <v>43.378</v>
      </c>
      <c r="E24" s="30"/>
      <c r="F24" s="11">
        <f t="shared" si="1"/>
        <v>0</v>
      </c>
      <c r="G24" s="1"/>
      <c r="H24" s="1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</row>
    <row r="25" spans="1:47" s="4" customFormat="1" ht="10.8" customHeight="1" x14ac:dyDescent="0.25">
      <c r="A25" s="12">
        <v>16</v>
      </c>
      <c r="B25" s="43" t="s">
        <v>138</v>
      </c>
      <c r="C25" s="44" t="s">
        <v>27</v>
      </c>
      <c r="D25" s="48">
        <v>0.73899999999999999</v>
      </c>
      <c r="E25" s="30"/>
      <c r="F25" s="11">
        <f t="shared" ref="F25:F27" si="2">SUM(D25*E25)</f>
        <v>0</v>
      </c>
      <c r="G25" s="1"/>
      <c r="H25" s="1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</row>
    <row r="26" spans="1:47" s="4" customFormat="1" ht="10.8" customHeight="1" x14ac:dyDescent="0.25">
      <c r="A26" s="12">
        <v>17</v>
      </c>
      <c r="B26" s="43" t="s">
        <v>139</v>
      </c>
      <c r="C26" s="44" t="s">
        <v>27</v>
      </c>
      <c r="D26" s="48">
        <v>1.262</v>
      </c>
      <c r="E26" s="30"/>
      <c r="F26" s="11">
        <f t="shared" si="2"/>
        <v>0</v>
      </c>
      <c r="G26" s="1"/>
      <c r="H26" s="1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</row>
    <row r="27" spans="1:47" s="4" customFormat="1" ht="10.8" customHeight="1" x14ac:dyDescent="0.25">
      <c r="A27" s="12">
        <v>18</v>
      </c>
      <c r="B27" s="43" t="s">
        <v>140</v>
      </c>
      <c r="C27" s="44" t="s">
        <v>27</v>
      </c>
      <c r="D27" s="48">
        <v>86.637</v>
      </c>
      <c r="E27" s="30"/>
      <c r="F27" s="11">
        <f t="shared" si="2"/>
        <v>0</v>
      </c>
      <c r="G27" s="1"/>
      <c r="H27" s="1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</row>
    <row r="28" spans="1:47" s="4" customFormat="1" ht="10.8" customHeight="1" x14ac:dyDescent="0.25">
      <c r="A28" s="12">
        <v>19</v>
      </c>
      <c r="B28" s="43" t="s">
        <v>141</v>
      </c>
      <c r="C28" s="44" t="s">
        <v>27</v>
      </c>
      <c r="D28" s="48">
        <v>86.637</v>
      </c>
      <c r="E28" s="30"/>
      <c r="F28" s="11">
        <f t="shared" si="1"/>
        <v>0</v>
      </c>
      <c r="G28" s="1"/>
      <c r="H28" s="1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</row>
    <row r="29" spans="1:47" s="4" customFormat="1" ht="21.6" customHeight="1" x14ac:dyDescent="0.25">
      <c r="A29" s="12">
        <v>20</v>
      </c>
      <c r="B29" s="33" t="s">
        <v>46</v>
      </c>
      <c r="C29" s="44" t="s">
        <v>14</v>
      </c>
      <c r="D29" s="42">
        <v>5</v>
      </c>
      <c r="E29" s="30"/>
      <c r="F29" s="11">
        <f t="shared" ref="F29" si="3">SUM(D29*E29)</f>
        <v>0</v>
      </c>
      <c r="G29" s="1"/>
      <c r="H29" s="1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</row>
    <row r="30" spans="1:47" s="4" customFormat="1" ht="12.6" customHeight="1" x14ac:dyDescent="0.25">
      <c r="A30" s="109" t="s">
        <v>50</v>
      </c>
      <c r="B30" s="110"/>
      <c r="C30" s="110"/>
      <c r="D30" s="110"/>
      <c r="E30" s="110"/>
      <c r="F30" s="111"/>
      <c r="G30" s="1"/>
      <c r="H30" s="1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</row>
    <row r="31" spans="1:47" s="4" customFormat="1" ht="10.8" customHeight="1" x14ac:dyDescent="0.25">
      <c r="A31" s="12">
        <v>21</v>
      </c>
      <c r="B31" s="43" t="s">
        <v>41</v>
      </c>
      <c r="C31" s="44" t="s">
        <v>14</v>
      </c>
      <c r="D31" s="42">
        <v>81</v>
      </c>
      <c r="E31" s="30"/>
      <c r="F31" s="11">
        <f t="shared" ref="F31:F42" si="4">SUM(D31*E31)</f>
        <v>0</v>
      </c>
      <c r="G31" s="1"/>
      <c r="H31" s="1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</row>
    <row r="32" spans="1:47" s="4" customFormat="1" ht="10.8" customHeight="1" x14ac:dyDescent="0.25">
      <c r="A32" s="12">
        <v>22</v>
      </c>
      <c r="B32" s="43" t="s">
        <v>142</v>
      </c>
      <c r="C32" s="44" t="s">
        <v>14</v>
      </c>
      <c r="D32" s="42">
        <v>3</v>
      </c>
      <c r="E32" s="30"/>
      <c r="F32" s="11">
        <f t="shared" si="4"/>
        <v>0</v>
      </c>
      <c r="G32" s="1"/>
      <c r="H32" s="1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</row>
    <row r="33" spans="1:47" s="4" customFormat="1" ht="10.8" customHeight="1" x14ac:dyDescent="0.25">
      <c r="A33" s="12">
        <v>23</v>
      </c>
      <c r="B33" s="43" t="s">
        <v>76</v>
      </c>
      <c r="C33" s="44" t="s">
        <v>15</v>
      </c>
      <c r="D33" s="42">
        <v>27</v>
      </c>
      <c r="E33" s="30"/>
      <c r="F33" s="11">
        <f t="shared" si="4"/>
        <v>0</v>
      </c>
      <c r="G33" s="1"/>
      <c r="H33" s="1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</row>
    <row r="34" spans="1:47" s="4" customFormat="1" ht="10.8" customHeight="1" x14ac:dyDescent="0.25">
      <c r="A34" s="12">
        <v>24</v>
      </c>
      <c r="B34" s="43" t="s">
        <v>77</v>
      </c>
      <c r="C34" s="44" t="s">
        <v>15</v>
      </c>
      <c r="D34" s="42">
        <v>6</v>
      </c>
      <c r="E34" s="30"/>
      <c r="F34" s="11">
        <f t="shared" si="4"/>
        <v>0</v>
      </c>
      <c r="G34" s="1"/>
      <c r="H34" s="1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</row>
    <row r="35" spans="1:47" s="4" customFormat="1" ht="10.8" customHeight="1" x14ac:dyDescent="0.25">
      <c r="A35" s="12">
        <v>25</v>
      </c>
      <c r="B35" s="43" t="s">
        <v>78</v>
      </c>
      <c r="C35" s="44" t="s">
        <v>15</v>
      </c>
      <c r="D35" s="42">
        <v>32</v>
      </c>
      <c r="E35" s="30"/>
      <c r="F35" s="11">
        <f t="shared" si="4"/>
        <v>0</v>
      </c>
      <c r="G35" s="1"/>
      <c r="H35" s="1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</row>
    <row r="36" spans="1:47" s="4" customFormat="1" ht="10.8" customHeight="1" x14ac:dyDescent="0.25">
      <c r="A36" s="12">
        <v>26</v>
      </c>
      <c r="B36" s="43" t="s">
        <v>79</v>
      </c>
      <c r="C36" s="44" t="s">
        <v>15</v>
      </c>
      <c r="D36" s="42">
        <v>47</v>
      </c>
      <c r="E36" s="30"/>
      <c r="F36" s="11">
        <f t="shared" si="4"/>
        <v>0</v>
      </c>
      <c r="G36" s="1"/>
      <c r="H36" s="1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</row>
    <row r="37" spans="1:47" s="4" customFormat="1" ht="10.8" customHeight="1" x14ac:dyDescent="0.25">
      <c r="A37" s="12">
        <v>27</v>
      </c>
      <c r="B37" s="43" t="s">
        <v>80</v>
      </c>
      <c r="C37" s="44" t="s">
        <v>15</v>
      </c>
      <c r="D37" s="42">
        <v>9</v>
      </c>
      <c r="E37" s="30"/>
      <c r="F37" s="11">
        <f t="shared" si="4"/>
        <v>0</v>
      </c>
      <c r="G37" s="1"/>
      <c r="H37" s="1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</row>
    <row r="38" spans="1:47" s="4" customFormat="1" ht="10.8" customHeight="1" x14ac:dyDescent="0.25">
      <c r="A38" s="12">
        <v>28</v>
      </c>
      <c r="B38" s="43" t="s">
        <v>81</v>
      </c>
      <c r="C38" s="44" t="s">
        <v>15</v>
      </c>
      <c r="D38" s="42">
        <v>66</v>
      </c>
      <c r="E38" s="30"/>
      <c r="F38" s="11">
        <f t="shared" si="4"/>
        <v>0</v>
      </c>
      <c r="G38" s="1"/>
      <c r="H38" s="1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</row>
    <row r="39" spans="1:47" s="4" customFormat="1" ht="10.8" customHeight="1" x14ac:dyDescent="0.25">
      <c r="A39" s="12">
        <v>29</v>
      </c>
      <c r="B39" s="43" t="s">
        <v>82</v>
      </c>
      <c r="C39" s="44" t="s">
        <v>15</v>
      </c>
      <c r="D39" s="42">
        <v>9</v>
      </c>
      <c r="E39" s="30"/>
      <c r="F39" s="11">
        <f t="shared" si="4"/>
        <v>0</v>
      </c>
      <c r="G39" s="1"/>
      <c r="H39" s="1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</row>
    <row r="40" spans="1:47" s="4" customFormat="1" ht="10.8" customHeight="1" x14ac:dyDescent="0.25">
      <c r="A40" s="12">
        <v>30</v>
      </c>
      <c r="B40" s="43" t="s">
        <v>83</v>
      </c>
      <c r="C40" s="44" t="s">
        <v>15</v>
      </c>
      <c r="D40" s="42">
        <v>9</v>
      </c>
      <c r="E40" s="10"/>
      <c r="F40" s="11">
        <f t="shared" si="4"/>
        <v>0</v>
      </c>
      <c r="G40" s="1"/>
      <c r="H40" s="1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</row>
    <row r="41" spans="1:47" s="4" customFormat="1" ht="10.8" customHeight="1" x14ac:dyDescent="0.25">
      <c r="A41" s="12">
        <v>31</v>
      </c>
      <c r="B41" s="43" t="s">
        <v>84</v>
      </c>
      <c r="C41" s="44" t="s">
        <v>28</v>
      </c>
      <c r="D41" s="42">
        <v>4</v>
      </c>
      <c r="E41" s="10"/>
      <c r="F41" s="11">
        <f t="shared" si="4"/>
        <v>0</v>
      </c>
      <c r="G41" s="1"/>
      <c r="H41" s="1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</row>
    <row r="42" spans="1:47" s="4" customFormat="1" ht="10.8" customHeight="1" x14ac:dyDescent="0.25">
      <c r="A42" s="12">
        <v>32</v>
      </c>
      <c r="B42" s="43" t="s">
        <v>85</v>
      </c>
      <c r="C42" s="44" t="s">
        <v>15</v>
      </c>
      <c r="D42" s="42">
        <v>177</v>
      </c>
      <c r="E42" s="30"/>
      <c r="F42" s="11">
        <f t="shared" si="4"/>
        <v>0</v>
      </c>
      <c r="G42" s="1"/>
      <c r="H42" s="1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</row>
    <row r="43" spans="1:47" s="4" customFormat="1" ht="10.8" customHeight="1" x14ac:dyDescent="0.25">
      <c r="A43" s="12">
        <v>33</v>
      </c>
      <c r="B43" s="43" t="s">
        <v>86</v>
      </c>
      <c r="C43" s="44" t="s">
        <v>15</v>
      </c>
      <c r="D43" s="42">
        <v>217</v>
      </c>
      <c r="E43" s="30"/>
      <c r="F43" s="11">
        <f>SUM(D43*E43)</f>
        <v>0</v>
      </c>
      <c r="G43" s="1"/>
      <c r="H43" s="1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</row>
    <row r="44" spans="1:47" s="4" customFormat="1" ht="10.8" customHeight="1" x14ac:dyDescent="0.25">
      <c r="A44" s="12">
        <v>34</v>
      </c>
      <c r="B44" s="43" t="s">
        <v>87</v>
      </c>
      <c r="C44" s="44" t="s">
        <v>15</v>
      </c>
      <c r="D44" s="42">
        <v>34</v>
      </c>
      <c r="E44" s="30"/>
      <c r="F44" s="11">
        <f t="shared" ref="F44:F59" si="5">SUM(D44*E44)</f>
        <v>0</v>
      </c>
      <c r="G44" s="1"/>
      <c r="H44" s="1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</row>
    <row r="45" spans="1:47" s="4" customFormat="1" ht="10.8" customHeight="1" x14ac:dyDescent="0.25">
      <c r="A45" s="12">
        <v>35</v>
      </c>
      <c r="B45" s="43" t="s">
        <v>88</v>
      </c>
      <c r="C45" s="44" t="s">
        <v>15</v>
      </c>
      <c r="D45" s="42">
        <v>53</v>
      </c>
      <c r="E45" s="30"/>
      <c r="F45" s="11">
        <f t="shared" si="5"/>
        <v>0</v>
      </c>
      <c r="G45" s="1"/>
      <c r="H45" s="1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</row>
    <row r="46" spans="1:47" s="4" customFormat="1" ht="10.8" customHeight="1" x14ac:dyDescent="0.25">
      <c r="A46" s="12">
        <v>36</v>
      </c>
      <c r="B46" s="43" t="s">
        <v>89</v>
      </c>
      <c r="C46" s="44" t="s">
        <v>15</v>
      </c>
      <c r="D46" s="42">
        <v>36</v>
      </c>
      <c r="E46" s="30"/>
      <c r="F46" s="11">
        <f t="shared" si="5"/>
        <v>0</v>
      </c>
      <c r="G46" s="1"/>
      <c r="H46" s="1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</row>
    <row r="47" spans="1:47" s="4" customFormat="1" ht="10.8" customHeight="1" x14ac:dyDescent="0.25">
      <c r="A47" s="12">
        <v>37</v>
      </c>
      <c r="B47" s="43" t="s">
        <v>90</v>
      </c>
      <c r="C47" s="44" t="s">
        <v>15</v>
      </c>
      <c r="D47" s="42">
        <v>34</v>
      </c>
      <c r="E47" s="30"/>
      <c r="F47" s="11">
        <f t="shared" si="5"/>
        <v>0</v>
      </c>
      <c r="G47" s="1"/>
      <c r="H47" s="1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</row>
    <row r="48" spans="1:47" s="4" customFormat="1" ht="10.8" customHeight="1" x14ac:dyDescent="0.25">
      <c r="A48" s="12">
        <v>38</v>
      </c>
      <c r="B48" s="43" t="s">
        <v>91</v>
      </c>
      <c r="C48" s="44" t="s">
        <v>15</v>
      </c>
      <c r="D48" s="42">
        <v>14</v>
      </c>
      <c r="E48" s="30"/>
      <c r="F48" s="11">
        <f t="shared" si="5"/>
        <v>0</v>
      </c>
      <c r="G48" s="1"/>
      <c r="H48" s="1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</row>
    <row r="49" spans="1:47" s="4" customFormat="1" ht="10.8" customHeight="1" x14ac:dyDescent="0.25">
      <c r="A49" s="12">
        <v>39</v>
      </c>
      <c r="B49" s="43" t="s">
        <v>92</v>
      </c>
      <c r="C49" s="44" t="s">
        <v>15</v>
      </c>
      <c r="D49" s="42">
        <v>26</v>
      </c>
      <c r="E49" s="30"/>
      <c r="F49" s="11">
        <f t="shared" si="5"/>
        <v>0</v>
      </c>
      <c r="G49" s="1"/>
      <c r="H49" s="1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</row>
    <row r="50" spans="1:47" s="4" customFormat="1" ht="10.8" customHeight="1" x14ac:dyDescent="0.25">
      <c r="A50" s="12">
        <v>40</v>
      </c>
      <c r="B50" s="43" t="s">
        <v>93</v>
      </c>
      <c r="C50" s="44" t="s">
        <v>42</v>
      </c>
      <c r="D50" s="42">
        <v>1</v>
      </c>
      <c r="E50" s="30"/>
      <c r="F50" s="11">
        <f t="shared" si="5"/>
        <v>0</v>
      </c>
      <c r="G50" s="1"/>
      <c r="H50" s="1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</row>
    <row r="51" spans="1:47" s="4" customFormat="1" ht="10.8" customHeight="1" x14ac:dyDescent="0.25">
      <c r="A51" s="12">
        <v>41</v>
      </c>
      <c r="B51" s="43" t="s">
        <v>94</v>
      </c>
      <c r="C51" s="44" t="s">
        <v>42</v>
      </c>
      <c r="D51" s="42">
        <v>1</v>
      </c>
      <c r="E51" s="30"/>
      <c r="F51" s="11">
        <f t="shared" si="5"/>
        <v>0</v>
      </c>
      <c r="G51" s="1"/>
      <c r="H51" s="1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</row>
    <row r="52" spans="1:47" s="4" customFormat="1" ht="10.8" customHeight="1" x14ac:dyDescent="0.25">
      <c r="A52" s="12">
        <v>42</v>
      </c>
      <c r="B52" s="49" t="s">
        <v>95</v>
      </c>
      <c r="C52" s="44" t="s">
        <v>42</v>
      </c>
      <c r="D52" s="42">
        <v>24</v>
      </c>
      <c r="E52" s="30"/>
      <c r="F52" s="11">
        <f t="shared" si="5"/>
        <v>0</v>
      </c>
      <c r="G52" s="1"/>
      <c r="H52" s="1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</row>
    <row r="53" spans="1:47" s="4" customFormat="1" ht="10.8" customHeight="1" x14ac:dyDescent="0.25">
      <c r="A53" s="12">
        <v>43</v>
      </c>
      <c r="B53" s="35" t="s">
        <v>96</v>
      </c>
      <c r="C53" s="44" t="s">
        <v>42</v>
      </c>
      <c r="D53" s="42">
        <v>22</v>
      </c>
      <c r="E53" s="30"/>
      <c r="F53" s="11">
        <f t="shared" si="5"/>
        <v>0</v>
      </c>
      <c r="G53" s="1"/>
      <c r="H53" s="1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</row>
    <row r="54" spans="1:47" s="4" customFormat="1" ht="10.8" customHeight="1" x14ac:dyDescent="0.25">
      <c r="A54" s="12">
        <v>44</v>
      </c>
      <c r="B54" s="49" t="s">
        <v>97</v>
      </c>
      <c r="C54" s="44" t="s">
        <v>42</v>
      </c>
      <c r="D54" s="42">
        <v>5</v>
      </c>
      <c r="E54" s="30"/>
      <c r="F54" s="11">
        <f t="shared" si="5"/>
        <v>0</v>
      </c>
      <c r="G54" s="1"/>
      <c r="H54" s="1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</row>
    <row r="55" spans="1:47" s="4" customFormat="1" ht="10.8" customHeight="1" x14ac:dyDescent="0.25">
      <c r="A55" s="12">
        <v>45</v>
      </c>
      <c r="B55" s="49" t="s">
        <v>98</v>
      </c>
      <c r="C55" s="44" t="s">
        <v>42</v>
      </c>
      <c r="D55" s="42">
        <v>1</v>
      </c>
      <c r="E55" s="30"/>
      <c r="F55" s="11">
        <f t="shared" si="5"/>
        <v>0</v>
      </c>
      <c r="G55" s="1"/>
      <c r="H55" s="1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</row>
    <row r="56" spans="1:47" s="4" customFormat="1" ht="10.8" customHeight="1" x14ac:dyDescent="0.25">
      <c r="A56" s="12">
        <v>46</v>
      </c>
      <c r="B56" s="49" t="s">
        <v>99</v>
      </c>
      <c r="C56" s="44" t="s">
        <v>42</v>
      </c>
      <c r="D56" s="42">
        <v>1</v>
      </c>
      <c r="E56" s="30"/>
      <c r="F56" s="11">
        <f t="shared" si="5"/>
        <v>0</v>
      </c>
      <c r="G56" s="1"/>
      <c r="H56" s="1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16"/>
      <c r="AU56" s="16"/>
    </row>
    <row r="57" spans="1:47" s="4" customFormat="1" ht="10.8" customHeight="1" x14ac:dyDescent="0.25">
      <c r="A57" s="12">
        <v>47</v>
      </c>
      <c r="B57" s="49" t="s">
        <v>100</v>
      </c>
      <c r="C57" s="44" t="s">
        <v>42</v>
      </c>
      <c r="D57" s="42">
        <v>2</v>
      </c>
      <c r="E57" s="10"/>
      <c r="F57" s="11">
        <f t="shared" si="5"/>
        <v>0</v>
      </c>
      <c r="G57" s="1"/>
      <c r="H57" s="1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</row>
    <row r="58" spans="1:47" s="4" customFormat="1" ht="10.8" customHeight="1" x14ac:dyDescent="0.25">
      <c r="A58" s="12">
        <v>48</v>
      </c>
      <c r="B58" s="49" t="s">
        <v>101</v>
      </c>
      <c r="C58" s="44" t="s">
        <v>42</v>
      </c>
      <c r="D58" s="42">
        <v>3</v>
      </c>
      <c r="E58" s="10"/>
      <c r="F58" s="11">
        <f t="shared" si="5"/>
        <v>0</v>
      </c>
      <c r="G58" s="1"/>
      <c r="H58" s="1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</row>
    <row r="59" spans="1:47" s="4" customFormat="1" ht="10.8" customHeight="1" x14ac:dyDescent="0.25">
      <c r="A59" s="12">
        <v>49</v>
      </c>
      <c r="B59" s="49" t="s">
        <v>102</v>
      </c>
      <c r="C59" s="44" t="s">
        <v>42</v>
      </c>
      <c r="D59" s="42">
        <v>2</v>
      </c>
      <c r="E59" s="30"/>
      <c r="F59" s="11">
        <f t="shared" si="5"/>
        <v>0</v>
      </c>
      <c r="G59" s="1"/>
      <c r="H59" s="1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</row>
    <row r="60" spans="1:47" s="4" customFormat="1" ht="10.8" customHeight="1" x14ac:dyDescent="0.25">
      <c r="A60" s="12">
        <v>50</v>
      </c>
      <c r="B60" s="49" t="s">
        <v>103</v>
      </c>
      <c r="C60" s="44" t="s">
        <v>42</v>
      </c>
      <c r="D60" s="42">
        <v>1</v>
      </c>
      <c r="E60" s="30"/>
      <c r="F60" s="11">
        <f>SUM(D60*E60)</f>
        <v>0</v>
      </c>
      <c r="G60" s="1"/>
      <c r="H60" s="1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</row>
    <row r="61" spans="1:47" s="4" customFormat="1" ht="10.8" customHeight="1" x14ac:dyDescent="0.25">
      <c r="A61" s="12">
        <v>51</v>
      </c>
      <c r="B61" s="49" t="s">
        <v>104</v>
      </c>
      <c r="C61" s="44" t="s">
        <v>42</v>
      </c>
      <c r="D61" s="42">
        <v>2</v>
      </c>
      <c r="E61" s="30"/>
      <c r="F61" s="11">
        <f t="shared" ref="F61:F63" si="6">SUM(D61*E61)</f>
        <v>0</v>
      </c>
      <c r="G61" s="1"/>
      <c r="H61" s="1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</row>
    <row r="62" spans="1:47" s="4" customFormat="1" ht="10.8" customHeight="1" x14ac:dyDescent="0.25">
      <c r="A62" s="12">
        <v>52</v>
      </c>
      <c r="B62" s="40" t="s">
        <v>53</v>
      </c>
      <c r="C62" s="44" t="s">
        <v>28</v>
      </c>
      <c r="D62" s="42">
        <v>939</v>
      </c>
      <c r="E62" s="30"/>
      <c r="F62" s="11">
        <f t="shared" si="6"/>
        <v>0</v>
      </c>
      <c r="G62" s="1"/>
      <c r="H62" s="1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</row>
    <row r="63" spans="1:47" s="4" customFormat="1" ht="10.8" customHeight="1" x14ac:dyDescent="0.25">
      <c r="A63" s="12">
        <v>53</v>
      </c>
      <c r="B63" s="43" t="s">
        <v>105</v>
      </c>
      <c r="C63" s="44" t="s">
        <v>14</v>
      </c>
      <c r="D63" s="42">
        <v>34</v>
      </c>
      <c r="E63" s="30"/>
      <c r="F63" s="11">
        <f t="shared" si="6"/>
        <v>0</v>
      </c>
      <c r="G63" s="1"/>
      <c r="H63" s="1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</row>
    <row r="64" spans="1:47" s="4" customFormat="1" ht="12.6" customHeight="1" x14ac:dyDescent="0.25">
      <c r="A64" s="64" t="s">
        <v>22</v>
      </c>
      <c r="B64" s="65"/>
      <c r="C64" s="65"/>
      <c r="D64" s="65"/>
      <c r="E64" s="65"/>
      <c r="F64" s="6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</row>
    <row r="65" spans="1:47" s="4" customFormat="1" ht="10.8" customHeight="1" x14ac:dyDescent="0.25">
      <c r="A65" s="12">
        <v>54</v>
      </c>
      <c r="B65" s="20" t="s">
        <v>23</v>
      </c>
      <c r="C65" s="15" t="s">
        <v>14</v>
      </c>
      <c r="D65" s="17">
        <v>14</v>
      </c>
      <c r="E65" s="19"/>
      <c r="F65" s="11">
        <f t="shared" ref="F65:F67" si="7">SUM(D65*E65)</f>
        <v>0</v>
      </c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</row>
    <row r="66" spans="1:47" s="4" customFormat="1" ht="32.4" customHeight="1" x14ac:dyDescent="0.25">
      <c r="A66" s="12">
        <v>55</v>
      </c>
      <c r="B66" s="20" t="s">
        <v>58</v>
      </c>
      <c r="C66" s="15" t="s">
        <v>14</v>
      </c>
      <c r="D66" s="17">
        <v>1</v>
      </c>
      <c r="E66" s="19"/>
      <c r="F66" s="11">
        <f t="shared" si="7"/>
        <v>0</v>
      </c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</row>
    <row r="67" spans="1:47" s="4" customFormat="1" ht="32.4" customHeight="1" x14ac:dyDescent="0.25">
      <c r="A67" s="12">
        <v>56</v>
      </c>
      <c r="B67" s="20" t="s">
        <v>24</v>
      </c>
      <c r="C67" s="15" t="s">
        <v>25</v>
      </c>
      <c r="D67" s="17">
        <v>1</v>
      </c>
      <c r="E67" s="19"/>
      <c r="F67" s="11">
        <f t="shared" si="7"/>
        <v>0</v>
      </c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</row>
    <row r="68" spans="1:47" s="4" customFormat="1" ht="12.6" customHeight="1" x14ac:dyDescent="0.25">
      <c r="A68" s="103" t="s">
        <v>57</v>
      </c>
      <c r="B68" s="104"/>
      <c r="C68" s="104"/>
      <c r="D68" s="104"/>
      <c r="E68" s="105"/>
      <c r="F68" s="22">
        <f>SUM(F10:F67)</f>
        <v>0</v>
      </c>
      <c r="G68" s="1"/>
      <c r="H68" s="1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</row>
    <row r="69" spans="1:47" s="4" customFormat="1" ht="12.6" customHeight="1" x14ac:dyDescent="0.25">
      <c r="A69" s="106" t="s">
        <v>59</v>
      </c>
      <c r="B69" s="107"/>
      <c r="C69" s="107"/>
      <c r="D69" s="107"/>
      <c r="E69" s="107"/>
      <c r="F69" s="108"/>
      <c r="G69" s="1"/>
      <c r="H69" s="1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</row>
    <row r="70" spans="1:47" s="4" customFormat="1" ht="10.8" customHeight="1" x14ac:dyDescent="0.25">
      <c r="A70" s="12">
        <v>57</v>
      </c>
      <c r="B70" s="43" t="s">
        <v>106</v>
      </c>
      <c r="C70" s="44" t="s">
        <v>15</v>
      </c>
      <c r="D70" s="50">
        <v>1186</v>
      </c>
      <c r="E70" s="10"/>
      <c r="F70" s="11">
        <f>SUM(D70*E70)</f>
        <v>0</v>
      </c>
      <c r="G70" s="1"/>
      <c r="H70" s="1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</row>
    <row r="71" spans="1:47" s="4" customFormat="1" ht="10.8" customHeight="1" x14ac:dyDescent="0.25">
      <c r="A71" s="12">
        <v>58</v>
      </c>
      <c r="B71" s="43" t="s">
        <v>107</v>
      </c>
      <c r="C71" s="44" t="s">
        <v>15</v>
      </c>
      <c r="D71" s="50">
        <v>1186</v>
      </c>
      <c r="E71" s="10"/>
      <c r="F71" s="11">
        <f t="shared" ref="F71" si="8">SUM(D71*E71)</f>
        <v>0</v>
      </c>
      <c r="G71" s="1"/>
      <c r="H71" s="1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</row>
    <row r="72" spans="1:47" s="4" customFormat="1" ht="10.8" customHeight="1" x14ac:dyDescent="0.25">
      <c r="A72" s="12">
        <v>59</v>
      </c>
      <c r="B72" s="43" t="s">
        <v>108</v>
      </c>
      <c r="C72" s="44" t="s">
        <v>14</v>
      </c>
      <c r="D72" s="50">
        <v>7</v>
      </c>
      <c r="E72" s="10"/>
      <c r="F72" s="11">
        <f t="shared" ref="F72:F74" si="9">SUM(D72*E72)</f>
        <v>0</v>
      </c>
      <c r="G72" s="1"/>
      <c r="H72" s="1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</row>
    <row r="73" spans="1:47" s="4" customFormat="1" ht="10.8" customHeight="1" x14ac:dyDescent="0.25">
      <c r="A73" s="12">
        <v>60</v>
      </c>
      <c r="B73" s="43" t="s">
        <v>109</v>
      </c>
      <c r="C73" s="44" t="s">
        <v>48</v>
      </c>
      <c r="D73" s="50">
        <v>5930</v>
      </c>
      <c r="E73" s="10"/>
      <c r="F73" s="11">
        <f t="shared" si="9"/>
        <v>0</v>
      </c>
      <c r="G73" s="1"/>
      <c r="H73" s="1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</row>
    <row r="74" spans="1:47" s="4" customFormat="1" ht="21.6" customHeight="1" x14ac:dyDescent="0.25">
      <c r="A74" s="12">
        <v>61</v>
      </c>
      <c r="B74" s="20" t="s">
        <v>110</v>
      </c>
      <c r="C74" s="44" t="s">
        <v>28</v>
      </c>
      <c r="D74" s="50">
        <v>759</v>
      </c>
      <c r="E74" s="10"/>
      <c r="F74" s="11">
        <f t="shared" si="9"/>
        <v>0</v>
      </c>
      <c r="G74" s="1"/>
      <c r="H74" s="1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</row>
    <row r="75" spans="1:47" s="4" customFormat="1" ht="21.6" customHeight="1" x14ac:dyDescent="0.25">
      <c r="A75" s="12">
        <v>62</v>
      </c>
      <c r="B75" s="53" t="s">
        <v>111</v>
      </c>
      <c r="C75" s="44" t="s">
        <v>14</v>
      </c>
      <c r="D75" s="50">
        <v>1</v>
      </c>
      <c r="E75" s="10"/>
      <c r="F75" s="11">
        <f t="shared" ref="F75:F79" si="10">SUM(D75*E75)</f>
        <v>0</v>
      </c>
      <c r="G75" s="1"/>
      <c r="H75" s="1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</row>
    <row r="76" spans="1:47" s="4" customFormat="1" ht="21.6" customHeight="1" x14ac:dyDescent="0.25">
      <c r="A76" s="12">
        <v>63</v>
      </c>
      <c r="B76" s="52" t="s">
        <v>40</v>
      </c>
      <c r="C76" s="44" t="s">
        <v>48</v>
      </c>
      <c r="D76" s="50">
        <v>150</v>
      </c>
      <c r="E76" s="10"/>
      <c r="F76" s="11">
        <f t="shared" si="10"/>
        <v>0</v>
      </c>
      <c r="G76" s="1"/>
      <c r="H76" s="1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</row>
    <row r="77" spans="1:47" s="4" customFormat="1" ht="21.6" customHeight="1" x14ac:dyDescent="0.25">
      <c r="A77" s="12">
        <v>64</v>
      </c>
      <c r="B77" s="52" t="s">
        <v>112</v>
      </c>
      <c r="C77" s="44" t="s">
        <v>28</v>
      </c>
      <c r="D77" s="50">
        <v>31</v>
      </c>
      <c r="E77" s="10"/>
      <c r="F77" s="11">
        <f t="shared" si="10"/>
        <v>0</v>
      </c>
      <c r="G77" s="1"/>
      <c r="H77" s="1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</row>
    <row r="78" spans="1:47" s="4" customFormat="1" ht="21.6" customHeight="1" x14ac:dyDescent="0.25">
      <c r="A78" s="12">
        <v>65</v>
      </c>
      <c r="B78" s="52" t="s">
        <v>113</v>
      </c>
      <c r="C78" s="44" t="s">
        <v>28</v>
      </c>
      <c r="D78" s="50">
        <v>14</v>
      </c>
      <c r="E78" s="10"/>
      <c r="F78" s="11">
        <f t="shared" si="10"/>
        <v>0</v>
      </c>
      <c r="G78" s="1"/>
      <c r="H78" s="1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</row>
    <row r="79" spans="1:47" s="57" customFormat="1" ht="21.6" customHeight="1" x14ac:dyDescent="0.25">
      <c r="A79" s="41">
        <v>66</v>
      </c>
      <c r="B79" s="53" t="s">
        <v>114</v>
      </c>
      <c r="C79" s="54" t="s">
        <v>14</v>
      </c>
      <c r="D79" s="55">
        <v>5</v>
      </c>
      <c r="E79" s="10"/>
      <c r="F79" s="11">
        <f t="shared" si="10"/>
        <v>0</v>
      </c>
      <c r="G79" s="56"/>
      <c r="H79" s="5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</row>
    <row r="80" spans="1:47" s="4" customFormat="1" ht="21.6" customHeight="1" x14ac:dyDescent="0.25">
      <c r="A80" s="12">
        <v>67</v>
      </c>
      <c r="B80" s="52" t="s">
        <v>40</v>
      </c>
      <c r="C80" s="44" t="s">
        <v>48</v>
      </c>
      <c r="D80" s="50">
        <v>500</v>
      </c>
      <c r="E80" s="10"/>
      <c r="F80" s="11">
        <f t="shared" ref="F80:F88" si="11">SUM(D80*E80)</f>
        <v>0</v>
      </c>
      <c r="G80" s="1"/>
      <c r="H80" s="1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</row>
    <row r="81" spans="1:47" s="4" customFormat="1" ht="21.6" customHeight="1" x14ac:dyDescent="0.25">
      <c r="A81" s="12">
        <v>68</v>
      </c>
      <c r="B81" s="52" t="s">
        <v>112</v>
      </c>
      <c r="C81" s="44" t="s">
        <v>28</v>
      </c>
      <c r="D81" s="50">
        <v>105</v>
      </c>
      <c r="E81" s="10"/>
      <c r="F81" s="11">
        <f t="shared" si="11"/>
        <v>0</v>
      </c>
      <c r="G81" s="1"/>
      <c r="H81" s="1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</row>
    <row r="82" spans="1:47" s="4" customFormat="1" ht="21.6" customHeight="1" x14ac:dyDescent="0.25">
      <c r="A82" s="12">
        <v>69</v>
      </c>
      <c r="B82" s="52" t="s">
        <v>113</v>
      </c>
      <c r="C82" s="44" t="s">
        <v>28</v>
      </c>
      <c r="D82" s="43">
        <v>45</v>
      </c>
      <c r="E82" s="10"/>
      <c r="F82" s="11">
        <f t="shared" si="11"/>
        <v>0</v>
      </c>
      <c r="G82" s="1"/>
      <c r="H82" s="1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</row>
    <row r="83" spans="1:47" s="4" customFormat="1" ht="10.8" customHeight="1" x14ac:dyDescent="0.25">
      <c r="A83" s="12">
        <v>70</v>
      </c>
      <c r="B83" s="51" t="s">
        <v>115</v>
      </c>
      <c r="C83" s="44" t="s">
        <v>14</v>
      </c>
      <c r="D83" s="43">
        <v>1</v>
      </c>
      <c r="E83" s="10"/>
      <c r="F83" s="11">
        <f t="shared" si="11"/>
        <v>0</v>
      </c>
      <c r="G83" s="1"/>
      <c r="H83" s="1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</row>
    <row r="84" spans="1:47" s="4" customFormat="1" ht="21.6" customHeight="1" x14ac:dyDescent="0.25">
      <c r="A84" s="12">
        <v>71</v>
      </c>
      <c r="B84" s="52" t="s">
        <v>40</v>
      </c>
      <c r="C84" s="44" t="s">
        <v>48</v>
      </c>
      <c r="D84" s="43">
        <v>250</v>
      </c>
      <c r="E84" s="10"/>
      <c r="F84" s="11">
        <f t="shared" si="11"/>
        <v>0</v>
      </c>
      <c r="G84" s="1"/>
      <c r="H84" s="1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</row>
    <row r="85" spans="1:47" s="4" customFormat="1" ht="21.6" customHeight="1" x14ac:dyDescent="0.25">
      <c r="A85" s="12">
        <v>72</v>
      </c>
      <c r="B85" s="52" t="s">
        <v>112</v>
      </c>
      <c r="C85" s="44" t="s">
        <v>28</v>
      </c>
      <c r="D85" s="43">
        <v>50</v>
      </c>
      <c r="E85" s="10"/>
      <c r="F85" s="11">
        <f t="shared" si="11"/>
        <v>0</v>
      </c>
      <c r="G85" s="1"/>
      <c r="H85" s="1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</row>
    <row r="86" spans="1:47" s="4" customFormat="1" ht="21.6" customHeight="1" x14ac:dyDescent="0.25">
      <c r="A86" s="12">
        <v>73</v>
      </c>
      <c r="B86" s="52" t="s">
        <v>113</v>
      </c>
      <c r="C86" s="44" t="s">
        <v>28</v>
      </c>
      <c r="D86" s="43">
        <v>25</v>
      </c>
      <c r="E86" s="10"/>
      <c r="F86" s="11">
        <f t="shared" si="11"/>
        <v>0</v>
      </c>
      <c r="G86" s="1"/>
      <c r="H86" s="1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</row>
    <row r="87" spans="1:47" s="4" customFormat="1" ht="21.6" customHeight="1" x14ac:dyDescent="0.25">
      <c r="A87" s="12">
        <v>74</v>
      </c>
      <c r="B87" s="26" t="s">
        <v>38</v>
      </c>
      <c r="C87" s="36" t="s">
        <v>45</v>
      </c>
      <c r="D87" s="34">
        <v>1</v>
      </c>
      <c r="E87" s="10"/>
      <c r="F87" s="11">
        <f t="shared" si="11"/>
        <v>0</v>
      </c>
      <c r="G87" s="1"/>
      <c r="H87" s="1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</row>
    <row r="88" spans="1:47" s="4" customFormat="1" ht="10.8" customHeight="1" x14ac:dyDescent="0.25">
      <c r="A88" s="12">
        <v>75</v>
      </c>
      <c r="B88" s="26" t="s">
        <v>36</v>
      </c>
      <c r="C88" s="37" t="s">
        <v>45</v>
      </c>
      <c r="D88" s="34">
        <v>1</v>
      </c>
      <c r="E88" s="10"/>
      <c r="F88" s="11">
        <f t="shared" si="11"/>
        <v>0</v>
      </c>
      <c r="G88" s="1"/>
      <c r="H88" s="1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</row>
    <row r="89" spans="1:47" s="4" customFormat="1" ht="21.6" customHeight="1" x14ac:dyDescent="0.25">
      <c r="A89" s="12">
        <v>76</v>
      </c>
      <c r="B89" s="26" t="s">
        <v>37</v>
      </c>
      <c r="C89" s="37" t="s">
        <v>45</v>
      </c>
      <c r="D89" s="34">
        <v>1</v>
      </c>
      <c r="E89" s="10"/>
      <c r="F89" s="11">
        <f>SUM(D89*E89)</f>
        <v>0</v>
      </c>
      <c r="G89" s="1"/>
      <c r="H89" s="1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</row>
    <row r="90" spans="1:47" s="25" customFormat="1" ht="12.6" customHeight="1" x14ac:dyDescent="0.25">
      <c r="A90" s="64" t="s">
        <v>22</v>
      </c>
      <c r="B90" s="65"/>
      <c r="C90" s="65"/>
      <c r="D90" s="65"/>
      <c r="E90" s="65"/>
      <c r="F90" s="66"/>
      <c r="G90" s="24"/>
      <c r="H90" s="24"/>
    </row>
    <row r="91" spans="1:47" s="25" customFormat="1" ht="10.8" customHeight="1" x14ac:dyDescent="0.25">
      <c r="A91" s="12">
        <v>77</v>
      </c>
      <c r="B91" s="26" t="s">
        <v>34</v>
      </c>
      <c r="C91" s="18" t="s">
        <v>25</v>
      </c>
      <c r="D91" s="27">
        <v>2</v>
      </c>
      <c r="E91" s="28"/>
      <c r="F91" s="11">
        <f t="shared" ref="F91:F92" si="12">SUM(D91*E91)</f>
        <v>0</v>
      </c>
      <c r="G91" s="24"/>
      <c r="H91" s="24"/>
    </row>
    <row r="92" spans="1:47" s="25" customFormat="1" ht="10.8" customHeight="1" x14ac:dyDescent="0.25">
      <c r="A92" s="12">
        <v>78</v>
      </c>
      <c r="B92" s="26" t="s">
        <v>35</v>
      </c>
      <c r="C92" s="18" t="s">
        <v>26</v>
      </c>
      <c r="D92" s="29">
        <v>0.48</v>
      </c>
      <c r="E92" s="28"/>
      <c r="F92" s="11">
        <f t="shared" si="12"/>
        <v>0</v>
      </c>
      <c r="G92" s="24"/>
    </row>
    <row r="93" spans="1:47" s="4" customFormat="1" ht="12.6" customHeight="1" thickBot="1" x14ac:dyDescent="0.3">
      <c r="A93" s="67" t="s">
        <v>68</v>
      </c>
      <c r="B93" s="68"/>
      <c r="C93" s="68"/>
      <c r="D93" s="68"/>
      <c r="E93" s="69"/>
      <c r="F93" s="23">
        <f>SUM(F70:F92)</f>
        <v>0</v>
      </c>
      <c r="G93" s="1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</row>
    <row r="94" spans="1:47" s="4" customFormat="1" ht="12.6" customHeight="1" x14ac:dyDescent="0.25">
      <c r="A94" s="70" t="s">
        <v>60</v>
      </c>
      <c r="B94" s="71"/>
      <c r="C94" s="71"/>
      <c r="D94" s="71"/>
      <c r="E94" s="71"/>
      <c r="F94" s="72"/>
      <c r="G94" s="1"/>
      <c r="H94" s="1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</row>
    <row r="95" spans="1:47" s="4" customFormat="1" ht="10.8" customHeight="1" x14ac:dyDescent="0.25">
      <c r="A95" s="12">
        <v>79</v>
      </c>
      <c r="B95" s="43" t="s">
        <v>106</v>
      </c>
      <c r="C95" s="44" t="s">
        <v>15</v>
      </c>
      <c r="D95" s="50">
        <v>2819</v>
      </c>
      <c r="E95" s="10"/>
      <c r="F95" s="11">
        <f t="shared" ref="F95:F103" si="13">SUM(D95*E95)</f>
        <v>0</v>
      </c>
      <c r="G95" s="1"/>
      <c r="H95" s="1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</row>
    <row r="96" spans="1:47" s="4" customFormat="1" ht="10.8" customHeight="1" x14ac:dyDescent="0.25">
      <c r="A96" s="12">
        <v>80</v>
      </c>
      <c r="B96" s="43" t="s">
        <v>107</v>
      </c>
      <c r="C96" s="44" t="s">
        <v>15</v>
      </c>
      <c r="D96" s="50">
        <v>2819</v>
      </c>
      <c r="E96" s="10"/>
      <c r="F96" s="11">
        <f t="shared" si="13"/>
        <v>0</v>
      </c>
      <c r="G96" s="1"/>
      <c r="H96" s="1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</row>
    <row r="97" spans="1:47" s="4" customFormat="1" ht="10.8" customHeight="1" x14ac:dyDescent="0.25">
      <c r="A97" s="12">
        <v>81</v>
      </c>
      <c r="B97" s="43" t="s">
        <v>108</v>
      </c>
      <c r="C97" s="44" t="s">
        <v>14</v>
      </c>
      <c r="D97" s="50">
        <v>10</v>
      </c>
      <c r="E97" s="10"/>
      <c r="F97" s="11">
        <f t="shared" si="13"/>
        <v>0</v>
      </c>
      <c r="G97" s="1"/>
      <c r="H97" s="1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</row>
    <row r="98" spans="1:47" s="4" customFormat="1" ht="10.8" customHeight="1" x14ac:dyDescent="0.25">
      <c r="A98" s="12">
        <v>82</v>
      </c>
      <c r="B98" s="43" t="s">
        <v>109</v>
      </c>
      <c r="C98" s="44" t="s">
        <v>48</v>
      </c>
      <c r="D98" s="50">
        <v>14095</v>
      </c>
      <c r="E98" s="10"/>
      <c r="F98" s="11">
        <f t="shared" si="13"/>
        <v>0</v>
      </c>
      <c r="G98" s="1"/>
      <c r="H98" s="1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</row>
    <row r="99" spans="1:47" s="4" customFormat="1" ht="21.6" customHeight="1" x14ac:dyDescent="0.25">
      <c r="A99" s="12">
        <v>83</v>
      </c>
      <c r="B99" s="20" t="s">
        <v>110</v>
      </c>
      <c r="C99" s="44" t="s">
        <v>28</v>
      </c>
      <c r="D99" s="50">
        <v>1804</v>
      </c>
      <c r="E99" s="10"/>
      <c r="F99" s="11">
        <f t="shared" si="13"/>
        <v>0</v>
      </c>
      <c r="G99" s="1"/>
      <c r="H99" s="1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</row>
    <row r="100" spans="1:47" s="4" customFormat="1" ht="21.6" customHeight="1" x14ac:dyDescent="0.25">
      <c r="A100" s="12">
        <v>84</v>
      </c>
      <c r="B100" s="53" t="s">
        <v>114</v>
      </c>
      <c r="C100" s="44" t="s">
        <v>14</v>
      </c>
      <c r="D100" s="50">
        <v>10</v>
      </c>
      <c r="E100" s="10"/>
      <c r="F100" s="11">
        <f t="shared" si="13"/>
        <v>0</v>
      </c>
      <c r="G100" s="1"/>
      <c r="H100" s="1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</row>
    <row r="101" spans="1:47" s="4" customFormat="1" ht="21.6" customHeight="1" x14ac:dyDescent="0.25">
      <c r="A101" s="12">
        <v>85</v>
      </c>
      <c r="B101" s="52" t="s">
        <v>40</v>
      </c>
      <c r="C101" s="44" t="s">
        <v>48</v>
      </c>
      <c r="D101" s="50">
        <v>1000</v>
      </c>
      <c r="E101" s="10"/>
      <c r="F101" s="11">
        <f t="shared" si="13"/>
        <v>0</v>
      </c>
      <c r="G101" s="1"/>
      <c r="H101" s="1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</row>
    <row r="102" spans="1:47" s="4" customFormat="1" ht="21.6" customHeight="1" x14ac:dyDescent="0.25">
      <c r="A102" s="12">
        <v>86</v>
      </c>
      <c r="B102" s="52" t="s">
        <v>112</v>
      </c>
      <c r="C102" s="44" t="s">
        <v>28</v>
      </c>
      <c r="D102" s="50">
        <v>210</v>
      </c>
      <c r="E102" s="10"/>
      <c r="F102" s="11">
        <f t="shared" si="13"/>
        <v>0</v>
      </c>
      <c r="G102" s="1"/>
      <c r="H102" s="1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/>
      <c r="AP102" s="16"/>
      <c r="AQ102" s="16"/>
      <c r="AR102" s="16"/>
      <c r="AS102" s="16"/>
      <c r="AT102" s="16"/>
      <c r="AU102" s="16"/>
    </row>
    <row r="103" spans="1:47" s="4" customFormat="1" ht="21.6" customHeight="1" x14ac:dyDescent="0.25">
      <c r="A103" s="12">
        <v>87</v>
      </c>
      <c r="B103" s="52" t="s">
        <v>113</v>
      </c>
      <c r="C103" s="44" t="s">
        <v>28</v>
      </c>
      <c r="D103" s="43">
        <v>90</v>
      </c>
      <c r="E103" s="10"/>
      <c r="F103" s="11">
        <f t="shared" si="13"/>
        <v>0</v>
      </c>
      <c r="G103" s="1"/>
      <c r="H103" s="1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/>
      <c r="AP103" s="16"/>
      <c r="AQ103" s="16"/>
      <c r="AR103" s="16"/>
      <c r="AS103" s="16"/>
      <c r="AT103" s="16"/>
      <c r="AU103" s="16"/>
    </row>
    <row r="104" spans="1:47" s="4" customFormat="1" ht="21.6" customHeight="1" x14ac:dyDescent="0.25">
      <c r="A104" s="12">
        <v>88</v>
      </c>
      <c r="B104" s="26" t="s">
        <v>38</v>
      </c>
      <c r="C104" s="36" t="s">
        <v>45</v>
      </c>
      <c r="D104" s="34">
        <v>2</v>
      </c>
      <c r="E104" s="10"/>
      <c r="F104" s="11">
        <f>SUM(D104*E104)</f>
        <v>0</v>
      </c>
      <c r="G104" s="1"/>
      <c r="H104" s="1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</row>
    <row r="105" spans="1:47" s="4" customFormat="1" ht="10.8" customHeight="1" x14ac:dyDescent="0.25">
      <c r="A105" s="12">
        <v>89</v>
      </c>
      <c r="B105" s="26" t="s">
        <v>36</v>
      </c>
      <c r="C105" s="37" t="s">
        <v>45</v>
      </c>
      <c r="D105" s="34">
        <v>2</v>
      </c>
      <c r="E105" s="10"/>
      <c r="F105" s="11">
        <f>SUM(D105*E105)</f>
        <v>0</v>
      </c>
      <c r="G105" s="1"/>
      <c r="H105" s="1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</row>
    <row r="106" spans="1:47" s="4" customFormat="1" ht="21.6" customHeight="1" x14ac:dyDescent="0.25">
      <c r="A106" s="12">
        <v>90</v>
      </c>
      <c r="B106" s="26" t="s">
        <v>37</v>
      </c>
      <c r="C106" s="37" t="s">
        <v>45</v>
      </c>
      <c r="D106" s="34">
        <v>2</v>
      </c>
      <c r="E106" s="10"/>
      <c r="F106" s="11">
        <f>SUM(D106*E106)</f>
        <v>0</v>
      </c>
      <c r="G106" s="1"/>
      <c r="H106" s="1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</row>
    <row r="107" spans="1:47" s="25" customFormat="1" ht="12.6" customHeight="1" x14ac:dyDescent="0.25">
      <c r="A107" s="64" t="s">
        <v>22</v>
      </c>
      <c r="B107" s="65"/>
      <c r="C107" s="65"/>
      <c r="D107" s="65"/>
      <c r="E107" s="65"/>
      <c r="F107" s="66"/>
      <c r="G107" s="24"/>
      <c r="H107" s="24"/>
    </row>
    <row r="108" spans="1:47" s="25" customFormat="1" ht="10.8" customHeight="1" x14ac:dyDescent="0.25">
      <c r="A108" s="12">
        <v>91</v>
      </c>
      <c r="B108" s="26" t="s">
        <v>34</v>
      </c>
      <c r="C108" s="18" t="s">
        <v>25</v>
      </c>
      <c r="D108" s="27">
        <v>2</v>
      </c>
      <c r="E108" s="28"/>
      <c r="F108" s="11">
        <f t="shared" ref="F108:F109" si="14">SUM(D108*E108)</f>
        <v>0</v>
      </c>
      <c r="G108" s="24"/>
      <c r="H108" s="24"/>
    </row>
    <row r="109" spans="1:47" s="25" customFormat="1" ht="10.8" customHeight="1" x14ac:dyDescent="0.25">
      <c r="A109" s="12">
        <v>92</v>
      </c>
      <c r="B109" s="26" t="s">
        <v>35</v>
      </c>
      <c r="C109" s="18" t="s">
        <v>26</v>
      </c>
      <c r="D109" s="29">
        <v>1.1299999999999999</v>
      </c>
      <c r="E109" s="28"/>
      <c r="F109" s="11">
        <f t="shared" si="14"/>
        <v>0</v>
      </c>
      <c r="G109" s="24"/>
    </row>
    <row r="110" spans="1:47" s="4" customFormat="1" ht="12.6" customHeight="1" thickBot="1" x14ac:dyDescent="0.3">
      <c r="A110" s="67" t="s">
        <v>67</v>
      </c>
      <c r="B110" s="68"/>
      <c r="C110" s="68"/>
      <c r="D110" s="68"/>
      <c r="E110" s="69"/>
      <c r="F110" s="23">
        <f>SUM(F95:F109)</f>
        <v>0</v>
      </c>
      <c r="G110" s="1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</row>
    <row r="111" spans="1:47" s="4" customFormat="1" ht="12.6" customHeight="1" x14ac:dyDescent="0.25">
      <c r="A111" s="70" t="s">
        <v>61</v>
      </c>
      <c r="B111" s="71"/>
      <c r="C111" s="71"/>
      <c r="D111" s="71"/>
      <c r="E111" s="71"/>
      <c r="F111" s="72"/>
      <c r="G111" s="1"/>
      <c r="H111" s="1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</row>
    <row r="112" spans="1:47" s="4" customFormat="1" ht="10.8" customHeight="1" x14ac:dyDescent="0.25">
      <c r="A112" s="12">
        <v>93</v>
      </c>
      <c r="B112" s="43" t="s">
        <v>106</v>
      </c>
      <c r="C112" s="44" t="s">
        <v>15</v>
      </c>
      <c r="D112" s="50">
        <v>5074</v>
      </c>
      <c r="E112" s="10"/>
      <c r="F112" s="11">
        <f t="shared" ref="F112:F134" si="15">SUM(D112*E112)</f>
        <v>0</v>
      </c>
      <c r="G112" s="1"/>
      <c r="H112" s="1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</row>
    <row r="113" spans="1:47" s="4" customFormat="1" ht="10.8" customHeight="1" x14ac:dyDescent="0.25">
      <c r="A113" s="12">
        <v>94</v>
      </c>
      <c r="B113" s="43" t="s">
        <v>107</v>
      </c>
      <c r="C113" s="44" t="s">
        <v>15</v>
      </c>
      <c r="D113" s="50">
        <v>5074</v>
      </c>
      <c r="E113" s="10"/>
      <c r="F113" s="11">
        <f t="shared" si="15"/>
        <v>0</v>
      </c>
      <c r="G113" s="1"/>
      <c r="H113" s="1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</row>
    <row r="114" spans="1:47" s="4" customFormat="1" ht="10.8" customHeight="1" x14ac:dyDescent="0.25">
      <c r="A114" s="12">
        <v>95</v>
      </c>
      <c r="B114" s="43" t="s">
        <v>108</v>
      </c>
      <c r="C114" s="44" t="s">
        <v>14</v>
      </c>
      <c r="D114" s="50">
        <v>14</v>
      </c>
      <c r="E114" s="10"/>
      <c r="F114" s="11">
        <f t="shared" si="15"/>
        <v>0</v>
      </c>
      <c r="G114" s="1"/>
      <c r="H114" s="1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</row>
    <row r="115" spans="1:47" s="4" customFormat="1" ht="10.8" customHeight="1" x14ac:dyDescent="0.25">
      <c r="A115" s="12">
        <v>96</v>
      </c>
      <c r="B115" s="43" t="s">
        <v>109</v>
      </c>
      <c r="C115" s="44" t="s">
        <v>48</v>
      </c>
      <c r="D115" s="50">
        <v>25370</v>
      </c>
      <c r="E115" s="10"/>
      <c r="F115" s="11">
        <f t="shared" si="15"/>
        <v>0</v>
      </c>
      <c r="G115" s="1"/>
      <c r="H115" s="1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  <c r="AL115" s="16"/>
      <c r="AM115" s="16"/>
      <c r="AN115" s="16"/>
      <c r="AO115" s="16"/>
      <c r="AP115" s="16"/>
      <c r="AQ115" s="16"/>
      <c r="AR115" s="16"/>
      <c r="AS115" s="16"/>
      <c r="AT115" s="16"/>
      <c r="AU115" s="16"/>
    </row>
    <row r="116" spans="1:47" s="4" customFormat="1" ht="10.8" customHeight="1" x14ac:dyDescent="0.25">
      <c r="A116" s="12">
        <v>97</v>
      </c>
      <c r="B116" s="43" t="s">
        <v>116</v>
      </c>
      <c r="C116" s="44" t="s">
        <v>28</v>
      </c>
      <c r="D116" s="50"/>
      <c r="E116" s="10"/>
      <c r="F116" s="11">
        <f t="shared" si="15"/>
        <v>0</v>
      </c>
      <c r="G116" s="1"/>
      <c r="H116" s="1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  <c r="AL116" s="16"/>
      <c r="AM116" s="16"/>
      <c r="AN116" s="16"/>
      <c r="AO116" s="16"/>
      <c r="AP116" s="16"/>
      <c r="AQ116" s="16"/>
      <c r="AR116" s="16"/>
      <c r="AS116" s="16"/>
      <c r="AT116" s="16"/>
      <c r="AU116" s="16"/>
    </row>
    <row r="117" spans="1:47" s="4" customFormat="1" ht="21.6" customHeight="1" x14ac:dyDescent="0.25">
      <c r="A117" s="12">
        <v>98</v>
      </c>
      <c r="B117" s="26" t="s">
        <v>39</v>
      </c>
      <c r="C117" s="44" t="s">
        <v>48</v>
      </c>
      <c r="D117" s="50">
        <v>12370</v>
      </c>
      <c r="E117" s="10"/>
      <c r="F117" s="11">
        <f t="shared" si="15"/>
        <v>0</v>
      </c>
      <c r="G117" s="1"/>
      <c r="H117" s="1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  <c r="AI117" s="16"/>
      <c r="AJ117" s="16"/>
      <c r="AK117" s="16"/>
      <c r="AL117" s="16"/>
      <c r="AM117" s="16"/>
      <c r="AN117" s="16"/>
      <c r="AO117" s="16"/>
      <c r="AP117" s="16"/>
      <c r="AQ117" s="16"/>
      <c r="AR117" s="16"/>
      <c r="AS117" s="16"/>
      <c r="AT117" s="16"/>
      <c r="AU117" s="16"/>
    </row>
    <row r="118" spans="1:47" s="4" customFormat="1" ht="21.6" customHeight="1" x14ac:dyDescent="0.25">
      <c r="A118" s="12">
        <v>99</v>
      </c>
      <c r="B118" s="20" t="s">
        <v>117</v>
      </c>
      <c r="C118" s="44" t="s">
        <v>28</v>
      </c>
      <c r="D118" s="50">
        <v>2202</v>
      </c>
      <c r="E118" s="10"/>
      <c r="F118" s="11">
        <f t="shared" si="15"/>
        <v>0</v>
      </c>
      <c r="G118" s="1"/>
      <c r="H118" s="1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</row>
    <row r="119" spans="1:47" s="4" customFormat="1" ht="21.6" customHeight="1" x14ac:dyDescent="0.25">
      <c r="A119" s="12">
        <v>100</v>
      </c>
      <c r="B119" s="20" t="s">
        <v>118</v>
      </c>
      <c r="C119" s="44" t="s">
        <v>28</v>
      </c>
      <c r="D119" s="50">
        <v>1039</v>
      </c>
      <c r="E119" s="10"/>
      <c r="F119" s="11">
        <f t="shared" si="15"/>
        <v>0</v>
      </c>
      <c r="G119" s="1"/>
      <c r="H119" s="1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</row>
    <row r="120" spans="1:47" s="4" customFormat="1" ht="21.6" customHeight="1" x14ac:dyDescent="0.25">
      <c r="A120" s="12">
        <v>101</v>
      </c>
      <c r="B120" s="20" t="s">
        <v>110</v>
      </c>
      <c r="C120" s="44" t="s">
        <v>28</v>
      </c>
      <c r="D120" s="50">
        <v>1664</v>
      </c>
      <c r="E120" s="10"/>
      <c r="F120" s="11">
        <f t="shared" si="15"/>
        <v>0</v>
      </c>
      <c r="G120" s="1"/>
      <c r="H120" s="1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</row>
    <row r="121" spans="1:47" s="4" customFormat="1" ht="21.6" customHeight="1" x14ac:dyDescent="0.25">
      <c r="A121" s="12">
        <v>102</v>
      </c>
      <c r="B121" s="53" t="s">
        <v>111</v>
      </c>
      <c r="C121" s="44" t="s">
        <v>14</v>
      </c>
      <c r="D121" s="50">
        <v>5</v>
      </c>
      <c r="E121" s="10"/>
      <c r="F121" s="11">
        <f t="shared" si="15"/>
        <v>0</v>
      </c>
      <c r="G121" s="1"/>
      <c r="H121" s="1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</row>
    <row r="122" spans="1:47" s="4" customFormat="1" ht="21.6" customHeight="1" x14ac:dyDescent="0.25">
      <c r="A122" s="12">
        <v>103</v>
      </c>
      <c r="B122" s="52" t="s">
        <v>40</v>
      </c>
      <c r="C122" s="44" t="s">
        <v>48</v>
      </c>
      <c r="D122" s="50">
        <v>750</v>
      </c>
      <c r="E122" s="10"/>
      <c r="F122" s="11">
        <f t="shared" si="15"/>
        <v>0</v>
      </c>
      <c r="G122" s="1"/>
      <c r="H122" s="1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</row>
    <row r="123" spans="1:47" s="4" customFormat="1" ht="21.6" customHeight="1" x14ac:dyDescent="0.25">
      <c r="A123" s="12">
        <v>104</v>
      </c>
      <c r="B123" s="52" t="s">
        <v>112</v>
      </c>
      <c r="C123" s="44" t="s">
        <v>28</v>
      </c>
      <c r="D123" s="50">
        <v>155</v>
      </c>
      <c r="E123" s="10"/>
      <c r="F123" s="11">
        <f t="shared" si="15"/>
        <v>0</v>
      </c>
      <c r="G123" s="1"/>
      <c r="H123" s="1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</row>
    <row r="124" spans="1:47" s="4" customFormat="1" ht="21.6" customHeight="1" x14ac:dyDescent="0.25">
      <c r="A124" s="12">
        <v>105</v>
      </c>
      <c r="B124" s="52" t="s">
        <v>113</v>
      </c>
      <c r="C124" s="44" t="s">
        <v>28</v>
      </c>
      <c r="D124" s="50">
        <v>70</v>
      </c>
      <c r="E124" s="10"/>
      <c r="F124" s="11">
        <f t="shared" si="15"/>
        <v>0</v>
      </c>
      <c r="G124" s="1"/>
      <c r="H124" s="1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</row>
    <row r="125" spans="1:47" s="4" customFormat="1" ht="21.6" customHeight="1" x14ac:dyDescent="0.25">
      <c r="A125" s="12">
        <v>106</v>
      </c>
      <c r="B125" s="53" t="s">
        <v>114</v>
      </c>
      <c r="C125" s="44" t="s">
        <v>14</v>
      </c>
      <c r="D125" s="50">
        <v>8</v>
      </c>
      <c r="E125" s="10"/>
      <c r="F125" s="11">
        <f t="shared" si="15"/>
        <v>0</v>
      </c>
      <c r="G125" s="1"/>
      <c r="H125" s="1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</row>
    <row r="126" spans="1:47" s="4" customFormat="1" ht="21.6" customHeight="1" x14ac:dyDescent="0.25">
      <c r="A126" s="12">
        <v>107</v>
      </c>
      <c r="B126" s="52" t="s">
        <v>40</v>
      </c>
      <c r="C126" s="44" t="s">
        <v>48</v>
      </c>
      <c r="D126" s="50">
        <v>800</v>
      </c>
      <c r="E126" s="10"/>
      <c r="F126" s="11">
        <f t="shared" si="15"/>
        <v>0</v>
      </c>
      <c r="G126" s="1"/>
      <c r="H126" s="1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</row>
    <row r="127" spans="1:47" s="4" customFormat="1" ht="21.6" customHeight="1" x14ac:dyDescent="0.25">
      <c r="A127" s="12">
        <v>108</v>
      </c>
      <c r="B127" s="52" t="s">
        <v>112</v>
      </c>
      <c r="C127" s="44" t="s">
        <v>28</v>
      </c>
      <c r="D127" s="50">
        <v>168</v>
      </c>
      <c r="E127" s="10"/>
      <c r="F127" s="11">
        <f t="shared" si="15"/>
        <v>0</v>
      </c>
      <c r="G127" s="1"/>
      <c r="H127" s="1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</row>
    <row r="128" spans="1:47" s="4" customFormat="1" ht="21.6" customHeight="1" x14ac:dyDescent="0.25">
      <c r="A128" s="12">
        <v>109</v>
      </c>
      <c r="B128" s="52" t="s">
        <v>113</v>
      </c>
      <c r="C128" s="44" t="s">
        <v>28</v>
      </c>
      <c r="D128" s="43">
        <v>72</v>
      </c>
      <c r="E128" s="10"/>
      <c r="F128" s="11">
        <f t="shared" si="15"/>
        <v>0</v>
      </c>
      <c r="G128" s="1"/>
      <c r="H128" s="1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</row>
    <row r="129" spans="1:47" s="4" customFormat="1" ht="10.8" customHeight="1" x14ac:dyDescent="0.25">
      <c r="A129" s="12">
        <v>110</v>
      </c>
      <c r="B129" s="51" t="s">
        <v>115</v>
      </c>
      <c r="C129" s="44" t="s">
        <v>14</v>
      </c>
      <c r="D129" s="43">
        <v>1</v>
      </c>
      <c r="E129" s="10"/>
      <c r="F129" s="11">
        <f t="shared" si="15"/>
        <v>0</v>
      </c>
      <c r="G129" s="1"/>
      <c r="H129" s="1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</row>
    <row r="130" spans="1:47" s="4" customFormat="1" ht="21.6" customHeight="1" x14ac:dyDescent="0.25">
      <c r="A130" s="12">
        <v>111</v>
      </c>
      <c r="B130" s="52" t="s">
        <v>40</v>
      </c>
      <c r="C130" s="44" t="s">
        <v>48</v>
      </c>
      <c r="D130" s="43">
        <v>250</v>
      </c>
      <c r="E130" s="10"/>
      <c r="F130" s="11">
        <f t="shared" si="15"/>
        <v>0</v>
      </c>
      <c r="G130" s="1"/>
      <c r="H130" s="1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</row>
    <row r="131" spans="1:47" s="4" customFormat="1" ht="21.6" customHeight="1" x14ac:dyDescent="0.25">
      <c r="A131" s="12">
        <v>112</v>
      </c>
      <c r="B131" s="52" t="s">
        <v>112</v>
      </c>
      <c r="C131" s="44" t="s">
        <v>28</v>
      </c>
      <c r="D131" s="43">
        <v>50</v>
      </c>
      <c r="E131" s="10"/>
      <c r="F131" s="11">
        <f t="shared" si="15"/>
        <v>0</v>
      </c>
      <c r="G131" s="1"/>
      <c r="H131" s="1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</row>
    <row r="132" spans="1:47" s="4" customFormat="1" ht="21.6" customHeight="1" x14ac:dyDescent="0.25">
      <c r="A132" s="12">
        <v>113</v>
      </c>
      <c r="B132" s="52" t="s">
        <v>113</v>
      </c>
      <c r="C132" s="44" t="s">
        <v>28</v>
      </c>
      <c r="D132" s="43">
        <v>25</v>
      </c>
      <c r="E132" s="10"/>
      <c r="F132" s="11">
        <f t="shared" si="15"/>
        <v>0</v>
      </c>
      <c r="G132" s="1"/>
      <c r="H132" s="1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</row>
    <row r="133" spans="1:47" s="4" customFormat="1" ht="21.6" customHeight="1" x14ac:dyDescent="0.25">
      <c r="A133" s="12">
        <v>114</v>
      </c>
      <c r="B133" s="26" t="s">
        <v>38</v>
      </c>
      <c r="C133" s="36" t="s">
        <v>45</v>
      </c>
      <c r="D133" s="34">
        <v>1</v>
      </c>
      <c r="E133" s="10"/>
      <c r="F133" s="11">
        <f t="shared" si="15"/>
        <v>0</v>
      </c>
      <c r="G133" s="1"/>
      <c r="H133" s="1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</row>
    <row r="134" spans="1:47" s="4" customFormat="1" ht="10.8" customHeight="1" x14ac:dyDescent="0.25">
      <c r="A134" s="12">
        <v>115</v>
      </c>
      <c r="B134" s="26" t="s">
        <v>36</v>
      </c>
      <c r="C134" s="37" t="s">
        <v>45</v>
      </c>
      <c r="D134" s="34">
        <v>1</v>
      </c>
      <c r="E134" s="10"/>
      <c r="F134" s="11">
        <f t="shared" si="15"/>
        <v>0</v>
      </c>
      <c r="G134" s="1"/>
      <c r="H134" s="1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</row>
    <row r="135" spans="1:47" s="4" customFormat="1" ht="21.6" customHeight="1" x14ac:dyDescent="0.25">
      <c r="A135" s="12">
        <v>116</v>
      </c>
      <c r="B135" s="26" t="s">
        <v>37</v>
      </c>
      <c r="C135" s="37" t="s">
        <v>45</v>
      </c>
      <c r="D135" s="34">
        <v>1</v>
      </c>
      <c r="E135" s="10"/>
      <c r="F135" s="11">
        <f>SUM(D135*E135)</f>
        <v>0</v>
      </c>
      <c r="G135" s="1"/>
      <c r="H135" s="1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</row>
    <row r="136" spans="1:47" s="25" customFormat="1" ht="12.6" customHeight="1" x14ac:dyDescent="0.25">
      <c r="A136" s="64" t="s">
        <v>22</v>
      </c>
      <c r="B136" s="65"/>
      <c r="C136" s="65"/>
      <c r="D136" s="65"/>
      <c r="E136" s="65"/>
      <c r="F136" s="66"/>
      <c r="G136" s="24"/>
      <c r="H136" s="24"/>
    </row>
    <row r="137" spans="1:47" s="25" customFormat="1" ht="10.8" customHeight="1" x14ac:dyDescent="0.25">
      <c r="A137" s="12">
        <v>117</v>
      </c>
      <c r="B137" s="26" t="s">
        <v>34</v>
      </c>
      <c r="C137" s="18" t="s">
        <v>25</v>
      </c>
      <c r="D137" s="27">
        <v>4</v>
      </c>
      <c r="E137" s="28"/>
      <c r="F137" s="11">
        <f t="shared" ref="F137:F138" si="16">SUM(D137*E137)</f>
        <v>0</v>
      </c>
      <c r="G137" s="24"/>
      <c r="H137" s="24"/>
    </row>
    <row r="138" spans="1:47" s="25" customFormat="1" ht="10.8" customHeight="1" x14ac:dyDescent="0.25">
      <c r="A138" s="12">
        <v>118</v>
      </c>
      <c r="B138" s="26" t="s">
        <v>35</v>
      </c>
      <c r="C138" s="18" t="s">
        <v>26</v>
      </c>
      <c r="D138" s="29">
        <v>2.0299999999999998</v>
      </c>
      <c r="E138" s="28"/>
      <c r="F138" s="11">
        <f t="shared" si="16"/>
        <v>0</v>
      </c>
      <c r="G138" s="24"/>
    </row>
    <row r="139" spans="1:47" s="4" customFormat="1" ht="12.6" customHeight="1" thickBot="1" x14ac:dyDescent="0.3">
      <c r="A139" s="67" t="s">
        <v>66</v>
      </c>
      <c r="B139" s="68"/>
      <c r="C139" s="68"/>
      <c r="D139" s="68"/>
      <c r="E139" s="69"/>
      <c r="F139" s="23">
        <f>SUM(F112:F138)</f>
        <v>0</v>
      </c>
      <c r="G139" s="1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</row>
    <row r="140" spans="1:47" s="4" customFormat="1" ht="12.6" customHeight="1" x14ac:dyDescent="0.25">
      <c r="A140" s="70" t="s">
        <v>62</v>
      </c>
      <c r="B140" s="71"/>
      <c r="C140" s="71"/>
      <c r="D140" s="71"/>
      <c r="E140" s="71"/>
      <c r="F140" s="72"/>
      <c r="G140" s="1"/>
      <c r="H140" s="1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</row>
    <row r="141" spans="1:47" s="4" customFormat="1" ht="10.8" customHeight="1" x14ac:dyDescent="0.25">
      <c r="A141" s="12">
        <v>119</v>
      </c>
      <c r="B141" s="43" t="s">
        <v>106</v>
      </c>
      <c r="C141" s="44" t="s">
        <v>15</v>
      </c>
      <c r="D141" s="50">
        <v>425</v>
      </c>
      <c r="E141" s="10"/>
      <c r="F141" s="11">
        <f t="shared" ref="F141:F171" si="17">SUM(D141*E141)</f>
        <v>0</v>
      </c>
      <c r="G141" s="1"/>
      <c r="H141" s="1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</row>
    <row r="142" spans="1:47" s="4" customFormat="1" ht="10.8" customHeight="1" x14ac:dyDescent="0.25">
      <c r="A142" s="12">
        <v>120</v>
      </c>
      <c r="B142" s="43" t="s">
        <v>107</v>
      </c>
      <c r="C142" s="44" t="s">
        <v>15</v>
      </c>
      <c r="D142" s="50">
        <v>425</v>
      </c>
      <c r="E142" s="10"/>
      <c r="F142" s="11">
        <f t="shared" si="17"/>
        <v>0</v>
      </c>
      <c r="G142" s="1"/>
      <c r="H142" s="1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</row>
    <row r="143" spans="1:47" s="4" customFormat="1" ht="10.8" customHeight="1" x14ac:dyDescent="0.25">
      <c r="A143" s="12">
        <v>121</v>
      </c>
      <c r="B143" s="43" t="s">
        <v>108</v>
      </c>
      <c r="C143" s="44" t="s">
        <v>14</v>
      </c>
      <c r="D143" s="50">
        <v>2</v>
      </c>
      <c r="E143" s="10"/>
      <c r="F143" s="11">
        <f t="shared" si="17"/>
        <v>0</v>
      </c>
      <c r="G143" s="1"/>
      <c r="H143" s="1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</row>
    <row r="144" spans="1:47" s="4" customFormat="1" ht="10.8" customHeight="1" x14ac:dyDescent="0.25">
      <c r="A144" s="12">
        <v>122</v>
      </c>
      <c r="B144" s="43" t="s">
        <v>109</v>
      </c>
      <c r="C144" s="44" t="s">
        <v>48</v>
      </c>
      <c r="D144" s="50">
        <v>2125</v>
      </c>
      <c r="E144" s="10"/>
      <c r="F144" s="11">
        <f t="shared" si="17"/>
        <v>0</v>
      </c>
      <c r="G144" s="1"/>
      <c r="H144" s="1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</row>
    <row r="145" spans="1:47" s="4" customFormat="1" ht="21.6" customHeight="1" x14ac:dyDescent="0.25">
      <c r="A145" s="12">
        <v>123</v>
      </c>
      <c r="B145" s="26" t="s">
        <v>39</v>
      </c>
      <c r="C145" s="44" t="s">
        <v>48</v>
      </c>
      <c r="D145" s="50">
        <v>1900</v>
      </c>
      <c r="E145" s="10"/>
      <c r="F145" s="11">
        <f t="shared" si="17"/>
        <v>0</v>
      </c>
      <c r="G145" s="1"/>
      <c r="H145" s="1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</row>
    <row r="146" spans="1:47" s="4" customFormat="1" ht="21.6" customHeight="1" x14ac:dyDescent="0.25">
      <c r="A146" s="12">
        <v>124</v>
      </c>
      <c r="B146" s="20" t="s">
        <v>117</v>
      </c>
      <c r="C146" s="44" t="s">
        <v>28</v>
      </c>
      <c r="D146" s="50">
        <v>391</v>
      </c>
      <c r="E146" s="10"/>
      <c r="F146" s="11">
        <f t="shared" si="17"/>
        <v>0</v>
      </c>
      <c r="G146" s="1"/>
      <c r="H146" s="1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</row>
    <row r="147" spans="1:47" s="4" customFormat="1" ht="21.6" customHeight="1" x14ac:dyDescent="0.25">
      <c r="A147" s="12">
        <v>125</v>
      </c>
      <c r="B147" s="20" t="s">
        <v>118</v>
      </c>
      <c r="C147" s="44" t="s">
        <v>28</v>
      </c>
      <c r="D147" s="50">
        <v>179</v>
      </c>
      <c r="E147" s="10"/>
      <c r="F147" s="11">
        <f t="shared" si="17"/>
        <v>0</v>
      </c>
      <c r="G147" s="1"/>
      <c r="H147" s="1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</row>
    <row r="148" spans="1:47" s="4" customFormat="1" ht="21.6" customHeight="1" x14ac:dyDescent="0.25">
      <c r="A148" s="12">
        <v>126</v>
      </c>
      <c r="B148" s="53" t="s">
        <v>111</v>
      </c>
      <c r="C148" s="44" t="s">
        <v>14</v>
      </c>
      <c r="D148" s="50">
        <v>1</v>
      </c>
      <c r="E148" s="10"/>
      <c r="F148" s="11">
        <f t="shared" si="17"/>
        <v>0</v>
      </c>
      <c r="G148" s="1"/>
      <c r="H148" s="1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</row>
    <row r="149" spans="1:47" s="4" customFormat="1" ht="21.6" customHeight="1" x14ac:dyDescent="0.25">
      <c r="A149" s="12">
        <v>127</v>
      </c>
      <c r="B149" s="52" t="s">
        <v>40</v>
      </c>
      <c r="C149" s="44" t="s">
        <v>48</v>
      </c>
      <c r="D149" s="50">
        <v>150</v>
      </c>
      <c r="E149" s="10"/>
      <c r="F149" s="11">
        <f t="shared" si="17"/>
        <v>0</v>
      </c>
      <c r="G149" s="1"/>
      <c r="H149" s="1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</row>
    <row r="150" spans="1:47" s="4" customFormat="1" ht="21.6" customHeight="1" x14ac:dyDescent="0.25">
      <c r="A150" s="12">
        <v>128</v>
      </c>
      <c r="B150" s="52" t="s">
        <v>112</v>
      </c>
      <c r="C150" s="44" t="s">
        <v>28</v>
      </c>
      <c r="D150" s="50">
        <v>31</v>
      </c>
      <c r="E150" s="10"/>
      <c r="F150" s="11">
        <f t="shared" si="17"/>
        <v>0</v>
      </c>
      <c r="G150" s="1"/>
      <c r="H150" s="1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</row>
    <row r="151" spans="1:47" s="4" customFormat="1" ht="21.6" customHeight="1" x14ac:dyDescent="0.25">
      <c r="A151" s="12">
        <v>129</v>
      </c>
      <c r="B151" s="52" t="s">
        <v>113</v>
      </c>
      <c r="C151" s="44" t="s">
        <v>28</v>
      </c>
      <c r="D151" s="50">
        <v>14</v>
      </c>
      <c r="E151" s="10"/>
      <c r="F151" s="11">
        <f t="shared" si="17"/>
        <v>0</v>
      </c>
      <c r="G151" s="1"/>
      <c r="H151" s="1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</row>
    <row r="152" spans="1:47" s="4" customFormat="1" ht="21.6" customHeight="1" x14ac:dyDescent="0.25">
      <c r="A152" s="12">
        <v>130</v>
      </c>
      <c r="B152" s="58" t="s">
        <v>119</v>
      </c>
      <c r="C152" s="59" t="s">
        <v>14</v>
      </c>
      <c r="D152" s="60">
        <v>1</v>
      </c>
      <c r="E152" s="10"/>
      <c r="F152" s="11">
        <f t="shared" si="17"/>
        <v>0</v>
      </c>
      <c r="G152" s="1"/>
      <c r="H152" s="1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</row>
    <row r="153" spans="1:47" s="4" customFormat="1" ht="10.8" customHeight="1" x14ac:dyDescent="0.25">
      <c r="A153" s="12">
        <v>131</v>
      </c>
      <c r="B153" s="61" t="s">
        <v>120</v>
      </c>
      <c r="C153" s="44" t="s">
        <v>15</v>
      </c>
      <c r="D153" s="43">
        <v>8</v>
      </c>
      <c r="E153" s="10"/>
      <c r="F153" s="11">
        <f t="shared" si="17"/>
        <v>0</v>
      </c>
      <c r="G153" s="1"/>
      <c r="H153" s="1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</row>
    <row r="154" spans="1:47" s="4" customFormat="1" ht="21.6" customHeight="1" x14ac:dyDescent="0.25">
      <c r="A154" s="12">
        <v>132</v>
      </c>
      <c r="B154" s="62" t="s">
        <v>121</v>
      </c>
      <c r="C154" s="44" t="s">
        <v>28</v>
      </c>
      <c r="D154" s="43">
        <v>229</v>
      </c>
      <c r="E154" s="10"/>
      <c r="F154" s="11">
        <f t="shared" si="17"/>
        <v>0</v>
      </c>
      <c r="G154" s="1"/>
      <c r="H154" s="1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</row>
    <row r="155" spans="1:47" s="4" customFormat="1" ht="10.8" customHeight="1" x14ac:dyDescent="0.25">
      <c r="A155" s="12">
        <v>133</v>
      </c>
      <c r="B155" s="61" t="s">
        <v>122</v>
      </c>
      <c r="C155" s="44" t="s">
        <v>15</v>
      </c>
      <c r="D155" s="43">
        <v>9</v>
      </c>
      <c r="E155" s="10"/>
      <c r="F155" s="11">
        <f t="shared" si="17"/>
        <v>0</v>
      </c>
      <c r="G155" s="1"/>
      <c r="H155" s="1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</row>
    <row r="156" spans="1:47" s="4" customFormat="1" ht="21.6" customHeight="1" x14ac:dyDescent="0.25">
      <c r="A156" s="12">
        <v>134</v>
      </c>
      <c r="B156" s="38" t="s">
        <v>47</v>
      </c>
      <c r="C156" s="44" t="s">
        <v>28</v>
      </c>
      <c r="D156" s="43">
        <v>68</v>
      </c>
      <c r="E156" s="10"/>
      <c r="F156" s="11">
        <f t="shared" si="17"/>
        <v>0</v>
      </c>
      <c r="G156" s="1"/>
      <c r="H156" s="1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</row>
    <row r="157" spans="1:47" s="4" customFormat="1" ht="21.6" customHeight="1" x14ac:dyDescent="0.25">
      <c r="A157" s="12">
        <v>135</v>
      </c>
      <c r="B157" s="62" t="s">
        <v>123</v>
      </c>
      <c r="C157" s="44" t="s">
        <v>48</v>
      </c>
      <c r="D157" s="43">
        <v>159</v>
      </c>
      <c r="E157" s="10"/>
      <c r="F157" s="11">
        <f t="shared" si="17"/>
        <v>0</v>
      </c>
      <c r="G157" s="1"/>
      <c r="H157" s="1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</row>
    <row r="158" spans="1:47" s="4" customFormat="1" ht="10.8" customHeight="1" x14ac:dyDescent="0.25">
      <c r="A158" s="12">
        <v>136</v>
      </c>
      <c r="B158" s="61" t="s">
        <v>124</v>
      </c>
      <c r="C158" s="44" t="s">
        <v>48</v>
      </c>
      <c r="D158" s="43">
        <v>296</v>
      </c>
      <c r="E158" s="10"/>
      <c r="F158" s="11">
        <f t="shared" si="17"/>
        <v>0</v>
      </c>
      <c r="G158" s="1"/>
      <c r="H158" s="1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</row>
    <row r="159" spans="1:47" s="4" customFormat="1" ht="21.6" customHeight="1" x14ac:dyDescent="0.25">
      <c r="A159" s="12">
        <v>137</v>
      </c>
      <c r="B159" s="62" t="s">
        <v>40</v>
      </c>
      <c r="C159" s="44" t="s">
        <v>48</v>
      </c>
      <c r="D159" s="43">
        <v>285</v>
      </c>
      <c r="E159" s="10"/>
      <c r="F159" s="11">
        <f t="shared" si="17"/>
        <v>0</v>
      </c>
      <c r="G159" s="1"/>
      <c r="H159" s="1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</row>
    <row r="160" spans="1:47" s="4" customFormat="1" ht="10.8" customHeight="1" x14ac:dyDescent="0.25">
      <c r="A160" s="12">
        <v>138</v>
      </c>
      <c r="B160" s="61" t="s">
        <v>125</v>
      </c>
      <c r="C160" s="44" t="s">
        <v>48</v>
      </c>
      <c r="D160" s="43">
        <v>8</v>
      </c>
      <c r="E160" s="10"/>
      <c r="F160" s="11">
        <f t="shared" si="17"/>
        <v>0</v>
      </c>
      <c r="G160" s="1"/>
      <c r="H160" s="1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</row>
    <row r="161" spans="1:47" s="4" customFormat="1" ht="21.6" customHeight="1" x14ac:dyDescent="0.25">
      <c r="A161" s="12">
        <v>139</v>
      </c>
      <c r="B161" s="39" t="s">
        <v>49</v>
      </c>
      <c r="C161" s="44" t="s">
        <v>48</v>
      </c>
      <c r="D161" s="43">
        <v>146</v>
      </c>
      <c r="E161" s="10"/>
      <c r="F161" s="11">
        <f t="shared" si="17"/>
        <v>0</v>
      </c>
      <c r="G161" s="1"/>
      <c r="H161" s="1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</row>
    <row r="162" spans="1:47" s="4" customFormat="1" ht="10.8" customHeight="1" x14ac:dyDescent="0.25">
      <c r="A162" s="12">
        <v>140</v>
      </c>
      <c r="B162" s="61" t="s">
        <v>126</v>
      </c>
      <c r="C162" s="44" t="s">
        <v>15</v>
      </c>
      <c r="D162" s="43">
        <v>26</v>
      </c>
      <c r="E162" s="10"/>
      <c r="F162" s="11">
        <f t="shared" si="17"/>
        <v>0</v>
      </c>
      <c r="G162" s="1"/>
      <c r="H162" s="1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</row>
    <row r="163" spans="1:47" s="4" customFormat="1" ht="10.8" customHeight="1" x14ac:dyDescent="0.25">
      <c r="A163" s="12">
        <v>141</v>
      </c>
      <c r="B163" s="61" t="s">
        <v>127</v>
      </c>
      <c r="C163" s="44" t="s">
        <v>15</v>
      </c>
      <c r="D163" s="43">
        <v>26</v>
      </c>
      <c r="E163" s="10"/>
      <c r="F163" s="11">
        <f t="shared" si="17"/>
        <v>0</v>
      </c>
      <c r="G163" s="1"/>
      <c r="H163" s="1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</row>
    <row r="164" spans="1:47" s="4" customFormat="1" ht="21.6" customHeight="1" x14ac:dyDescent="0.25">
      <c r="A164" s="12">
        <v>142</v>
      </c>
      <c r="B164" s="62" t="s">
        <v>128</v>
      </c>
      <c r="C164" s="44" t="s">
        <v>48</v>
      </c>
      <c r="D164" s="43">
        <v>130</v>
      </c>
      <c r="E164" s="10"/>
      <c r="F164" s="11">
        <f t="shared" si="17"/>
        <v>0</v>
      </c>
      <c r="G164" s="1"/>
      <c r="H164" s="1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</row>
    <row r="165" spans="1:47" s="4" customFormat="1" ht="21.6" customHeight="1" x14ac:dyDescent="0.25">
      <c r="A165" s="12">
        <v>143</v>
      </c>
      <c r="B165" s="39" t="s">
        <v>129</v>
      </c>
      <c r="C165" s="44" t="s">
        <v>48</v>
      </c>
      <c r="D165" s="43">
        <v>56</v>
      </c>
      <c r="E165" s="10"/>
      <c r="F165" s="11">
        <f t="shared" si="17"/>
        <v>0</v>
      </c>
      <c r="G165" s="1"/>
      <c r="H165" s="1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</row>
    <row r="166" spans="1:47" s="4" customFormat="1" ht="21.6" customHeight="1" x14ac:dyDescent="0.25">
      <c r="A166" s="12">
        <v>144</v>
      </c>
      <c r="B166" s="62" t="s">
        <v>130</v>
      </c>
      <c r="C166" s="44" t="s">
        <v>15</v>
      </c>
      <c r="D166" s="43">
        <v>12</v>
      </c>
      <c r="E166" s="10"/>
      <c r="F166" s="11">
        <f t="shared" si="17"/>
        <v>0</v>
      </c>
      <c r="G166" s="1"/>
      <c r="H166" s="1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</row>
    <row r="167" spans="1:47" s="4" customFormat="1" ht="10.8" customHeight="1" x14ac:dyDescent="0.25">
      <c r="A167" s="12">
        <v>145</v>
      </c>
      <c r="B167" s="61" t="s">
        <v>131</v>
      </c>
      <c r="C167" s="44" t="s">
        <v>14</v>
      </c>
      <c r="D167" s="43">
        <v>2</v>
      </c>
      <c r="E167" s="10"/>
      <c r="F167" s="11">
        <f t="shared" si="17"/>
        <v>0</v>
      </c>
      <c r="G167" s="1"/>
      <c r="H167" s="1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</row>
    <row r="168" spans="1:47" s="4" customFormat="1" ht="10.8" customHeight="1" x14ac:dyDescent="0.25">
      <c r="A168" s="12">
        <v>146</v>
      </c>
      <c r="B168" s="61" t="s">
        <v>132</v>
      </c>
      <c r="C168" s="44" t="s">
        <v>28</v>
      </c>
      <c r="D168" s="43">
        <v>330</v>
      </c>
      <c r="E168" s="10"/>
      <c r="F168" s="11">
        <f t="shared" si="17"/>
        <v>0</v>
      </c>
      <c r="G168" s="1"/>
      <c r="H168" s="1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</row>
    <row r="169" spans="1:47" s="4" customFormat="1" ht="21.6" customHeight="1" x14ac:dyDescent="0.25">
      <c r="A169" s="12">
        <v>147</v>
      </c>
      <c r="B169" s="26" t="s">
        <v>38</v>
      </c>
      <c r="C169" s="36" t="s">
        <v>45</v>
      </c>
      <c r="D169" s="34">
        <v>2</v>
      </c>
      <c r="E169" s="10"/>
      <c r="F169" s="11">
        <f t="shared" si="17"/>
        <v>0</v>
      </c>
      <c r="G169" s="1"/>
      <c r="H169" s="1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</row>
    <row r="170" spans="1:47" s="4" customFormat="1" ht="10.8" customHeight="1" x14ac:dyDescent="0.25">
      <c r="A170" s="12">
        <v>148</v>
      </c>
      <c r="B170" s="26" t="s">
        <v>36</v>
      </c>
      <c r="C170" s="37" t="s">
        <v>45</v>
      </c>
      <c r="D170" s="34">
        <v>2</v>
      </c>
      <c r="E170" s="10"/>
      <c r="F170" s="11">
        <f t="shared" si="17"/>
        <v>0</v>
      </c>
      <c r="G170" s="1"/>
      <c r="H170" s="1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</row>
    <row r="171" spans="1:47" s="4" customFormat="1" ht="21.6" customHeight="1" x14ac:dyDescent="0.25">
      <c r="A171" s="12">
        <v>149</v>
      </c>
      <c r="B171" s="26" t="s">
        <v>37</v>
      </c>
      <c r="C171" s="37" t="s">
        <v>45</v>
      </c>
      <c r="D171" s="34">
        <v>2</v>
      </c>
      <c r="E171" s="10"/>
      <c r="F171" s="11">
        <f t="shared" si="17"/>
        <v>0</v>
      </c>
      <c r="G171" s="1"/>
      <c r="H171" s="1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</row>
    <row r="172" spans="1:47" s="25" customFormat="1" ht="12.6" customHeight="1" x14ac:dyDescent="0.25">
      <c r="A172" s="64" t="s">
        <v>22</v>
      </c>
      <c r="B172" s="65"/>
      <c r="C172" s="65"/>
      <c r="D172" s="65"/>
      <c r="E172" s="65"/>
      <c r="F172" s="66"/>
      <c r="G172" s="24"/>
      <c r="H172" s="24"/>
    </row>
    <row r="173" spans="1:47" s="25" customFormat="1" ht="10.8" customHeight="1" x14ac:dyDescent="0.25">
      <c r="A173" s="12">
        <v>150</v>
      </c>
      <c r="B173" s="26" t="s">
        <v>34</v>
      </c>
      <c r="C173" s="18" t="s">
        <v>25</v>
      </c>
      <c r="D173" s="27">
        <v>2</v>
      </c>
      <c r="E173" s="28"/>
      <c r="F173" s="11">
        <f t="shared" ref="F173:F174" si="18">SUM(D173*E173)</f>
        <v>0</v>
      </c>
      <c r="G173" s="24"/>
      <c r="H173" s="24"/>
    </row>
    <row r="174" spans="1:47" s="25" customFormat="1" ht="10.8" customHeight="1" x14ac:dyDescent="0.25">
      <c r="A174" s="12">
        <v>151</v>
      </c>
      <c r="B174" s="26" t="s">
        <v>35</v>
      </c>
      <c r="C174" s="18" t="s">
        <v>26</v>
      </c>
      <c r="D174" s="29">
        <v>0.17</v>
      </c>
      <c r="E174" s="28"/>
      <c r="F174" s="11">
        <f t="shared" si="18"/>
        <v>0</v>
      </c>
      <c r="G174" s="24"/>
    </row>
    <row r="175" spans="1:47" s="4" customFormat="1" ht="12.6" customHeight="1" thickBot="1" x14ac:dyDescent="0.3">
      <c r="A175" s="67" t="s">
        <v>65</v>
      </c>
      <c r="B175" s="68"/>
      <c r="C175" s="68"/>
      <c r="D175" s="68"/>
      <c r="E175" s="69"/>
      <c r="F175" s="23">
        <f>SUM(F141:F174)</f>
        <v>0</v>
      </c>
      <c r="G175" s="1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</row>
    <row r="176" spans="1:47" s="4" customFormat="1" ht="12.6" customHeight="1" x14ac:dyDescent="0.25">
      <c r="A176" s="70" t="s">
        <v>63</v>
      </c>
      <c r="B176" s="71"/>
      <c r="C176" s="71"/>
      <c r="D176" s="71"/>
      <c r="E176" s="71"/>
      <c r="F176" s="72"/>
      <c r="G176" s="1"/>
      <c r="H176" s="1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</row>
    <row r="177" spans="1:47" s="4" customFormat="1" ht="10.8" customHeight="1" x14ac:dyDescent="0.25">
      <c r="A177" s="12">
        <v>152</v>
      </c>
      <c r="B177" s="63" t="s">
        <v>106</v>
      </c>
      <c r="C177" s="54" t="s">
        <v>15</v>
      </c>
      <c r="D177" s="55">
        <v>1235</v>
      </c>
      <c r="E177" s="10"/>
      <c r="F177" s="11">
        <f t="shared" ref="F177:F192" si="19">SUM(D177*E177)</f>
        <v>0</v>
      </c>
      <c r="G177" s="1"/>
      <c r="H177" s="1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</row>
    <row r="178" spans="1:47" s="4" customFormat="1" ht="10.8" customHeight="1" x14ac:dyDescent="0.25">
      <c r="A178" s="12">
        <v>153</v>
      </c>
      <c r="B178" s="63" t="s">
        <v>107</v>
      </c>
      <c r="C178" s="54" t="s">
        <v>15</v>
      </c>
      <c r="D178" s="55">
        <v>1235</v>
      </c>
      <c r="E178" s="10"/>
      <c r="F178" s="11">
        <f t="shared" si="19"/>
        <v>0</v>
      </c>
      <c r="G178" s="1"/>
      <c r="H178" s="1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</row>
    <row r="179" spans="1:47" s="4" customFormat="1" ht="10.8" customHeight="1" x14ac:dyDescent="0.25">
      <c r="A179" s="12">
        <v>154</v>
      </c>
      <c r="B179" s="63" t="s">
        <v>108</v>
      </c>
      <c r="C179" s="54" t="s">
        <v>14</v>
      </c>
      <c r="D179" s="55">
        <v>5</v>
      </c>
      <c r="E179" s="10"/>
      <c r="F179" s="11">
        <f t="shared" si="19"/>
        <v>0</v>
      </c>
      <c r="G179" s="1"/>
      <c r="H179" s="1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</row>
    <row r="180" spans="1:47" s="4" customFormat="1" ht="10.8" customHeight="1" x14ac:dyDescent="0.25">
      <c r="A180" s="12">
        <v>155</v>
      </c>
      <c r="B180" s="63" t="s">
        <v>109</v>
      </c>
      <c r="C180" s="54" t="s">
        <v>48</v>
      </c>
      <c r="D180" s="55">
        <v>6175</v>
      </c>
      <c r="E180" s="10"/>
      <c r="F180" s="11">
        <f t="shared" si="19"/>
        <v>0</v>
      </c>
      <c r="G180" s="1"/>
      <c r="H180" s="1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</row>
    <row r="181" spans="1:47" s="4" customFormat="1" ht="10.8" customHeight="1" x14ac:dyDescent="0.25">
      <c r="A181" s="12">
        <v>156</v>
      </c>
      <c r="B181" s="63" t="s">
        <v>116</v>
      </c>
      <c r="C181" s="54" t="s">
        <v>28</v>
      </c>
      <c r="D181" s="55">
        <v>494</v>
      </c>
      <c r="E181" s="10"/>
      <c r="F181" s="11">
        <f t="shared" si="19"/>
        <v>0</v>
      </c>
      <c r="G181" s="1"/>
      <c r="H181" s="1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</row>
    <row r="182" spans="1:47" s="4" customFormat="1" ht="21.6" customHeight="1" x14ac:dyDescent="0.25">
      <c r="A182" s="12">
        <v>157</v>
      </c>
      <c r="B182" s="26" t="s">
        <v>39</v>
      </c>
      <c r="C182" s="54" t="s">
        <v>48</v>
      </c>
      <c r="D182" s="55">
        <v>6175</v>
      </c>
      <c r="E182" s="10"/>
      <c r="F182" s="11">
        <f t="shared" si="19"/>
        <v>0</v>
      </c>
      <c r="G182" s="1"/>
      <c r="H182" s="1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</row>
    <row r="183" spans="1:47" s="4" customFormat="1" ht="21.6" customHeight="1" x14ac:dyDescent="0.25">
      <c r="A183" s="12">
        <v>158</v>
      </c>
      <c r="B183" s="20" t="s">
        <v>117</v>
      </c>
      <c r="C183" s="54" t="s">
        <v>28</v>
      </c>
      <c r="D183" s="55">
        <v>1099</v>
      </c>
      <c r="E183" s="10"/>
      <c r="F183" s="11">
        <f t="shared" si="19"/>
        <v>0</v>
      </c>
      <c r="G183" s="1"/>
      <c r="H183" s="1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</row>
    <row r="184" spans="1:47" s="4" customFormat="1" ht="21.6" customHeight="1" x14ac:dyDescent="0.25">
      <c r="A184" s="12">
        <v>159</v>
      </c>
      <c r="B184" s="20" t="s">
        <v>118</v>
      </c>
      <c r="C184" s="54" t="s">
        <v>28</v>
      </c>
      <c r="D184" s="55">
        <v>519</v>
      </c>
      <c r="E184" s="10"/>
      <c r="F184" s="11">
        <f t="shared" si="19"/>
        <v>0</v>
      </c>
      <c r="G184" s="1"/>
      <c r="H184" s="1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</row>
    <row r="185" spans="1:47" s="4" customFormat="1" ht="21.6" customHeight="1" x14ac:dyDescent="0.25">
      <c r="A185" s="12">
        <v>160</v>
      </c>
      <c r="B185" s="53" t="s">
        <v>114</v>
      </c>
      <c r="C185" s="54" t="s">
        <v>14</v>
      </c>
      <c r="D185" s="55">
        <v>4</v>
      </c>
      <c r="E185" s="10"/>
      <c r="F185" s="11">
        <f t="shared" si="19"/>
        <v>0</v>
      </c>
      <c r="G185" s="1"/>
      <c r="H185" s="1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</row>
    <row r="186" spans="1:47" s="4" customFormat="1" ht="21.6" customHeight="1" x14ac:dyDescent="0.25">
      <c r="A186" s="12">
        <v>161</v>
      </c>
      <c r="B186" s="52" t="s">
        <v>40</v>
      </c>
      <c r="C186" s="54" t="s">
        <v>48</v>
      </c>
      <c r="D186" s="55">
        <v>400</v>
      </c>
      <c r="E186" s="10"/>
      <c r="F186" s="11">
        <f t="shared" si="19"/>
        <v>0</v>
      </c>
      <c r="G186" s="1"/>
      <c r="H186" s="1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</row>
    <row r="187" spans="1:47" s="4" customFormat="1" ht="21.6" customHeight="1" x14ac:dyDescent="0.25">
      <c r="A187" s="12">
        <v>162</v>
      </c>
      <c r="B187" s="52" t="s">
        <v>112</v>
      </c>
      <c r="C187" s="54" t="s">
        <v>28</v>
      </c>
      <c r="D187" s="55">
        <v>84</v>
      </c>
      <c r="E187" s="10"/>
      <c r="F187" s="11">
        <f t="shared" si="19"/>
        <v>0</v>
      </c>
      <c r="G187" s="1"/>
      <c r="H187" s="1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</row>
    <row r="188" spans="1:47" s="4" customFormat="1" ht="21.6" customHeight="1" x14ac:dyDescent="0.25">
      <c r="A188" s="12">
        <v>163</v>
      </c>
      <c r="B188" s="52" t="s">
        <v>113</v>
      </c>
      <c r="C188" s="54" t="s">
        <v>28</v>
      </c>
      <c r="D188" s="63">
        <v>36</v>
      </c>
      <c r="E188" s="10"/>
      <c r="F188" s="11">
        <f t="shared" si="19"/>
        <v>0</v>
      </c>
      <c r="G188" s="1"/>
      <c r="H188" s="1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</row>
    <row r="189" spans="1:47" s="4" customFormat="1" ht="10.8" customHeight="1" x14ac:dyDescent="0.25">
      <c r="A189" s="12">
        <v>164</v>
      </c>
      <c r="B189" s="53" t="s">
        <v>133</v>
      </c>
      <c r="C189" s="54" t="s">
        <v>14</v>
      </c>
      <c r="D189" s="63">
        <v>1</v>
      </c>
      <c r="E189" s="10"/>
      <c r="F189" s="11">
        <f t="shared" si="19"/>
        <v>0</v>
      </c>
      <c r="G189" s="1"/>
      <c r="H189" s="1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</row>
    <row r="190" spans="1:47" s="4" customFormat="1" ht="21.6" customHeight="1" x14ac:dyDescent="0.25">
      <c r="A190" s="12">
        <v>165</v>
      </c>
      <c r="B190" s="52" t="s">
        <v>40</v>
      </c>
      <c r="C190" s="54" t="s">
        <v>48</v>
      </c>
      <c r="D190" s="63">
        <v>722</v>
      </c>
      <c r="E190" s="10"/>
      <c r="F190" s="11">
        <f t="shared" si="19"/>
        <v>0</v>
      </c>
      <c r="G190" s="1"/>
      <c r="H190" s="1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</row>
    <row r="191" spans="1:47" s="4" customFormat="1" ht="21.6" customHeight="1" x14ac:dyDescent="0.25">
      <c r="A191" s="12">
        <v>166</v>
      </c>
      <c r="B191" s="52" t="s">
        <v>112</v>
      </c>
      <c r="C191" s="54" t="s">
        <v>28</v>
      </c>
      <c r="D191" s="63">
        <v>153</v>
      </c>
      <c r="E191" s="10"/>
      <c r="F191" s="11">
        <f t="shared" si="19"/>
        <v>0</v>
      </c>
      <c r="G191" s="1"/>
      <c r="H191" s="1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</row>
    <row r="192" spans="1:47" s="4" customFormat="1" ht="21.6" customHeight="1" x14ac:dyDescent="0.25">
      <c r="A192" s="12">
        <v>167</v>
      </c>
      <c r="B192" s="52" t="s">
        <v>113</v>
      </c>
      <c r="C192" s="54" t="s">
        <v>28</v>
      </c>
      <c r="D192" s="63">
        <v>70</v>
      </c>
      <c r="E192" s="10"/>
      <c r="F192" s="11">
        <f t="shared" si="19"/>
        <v>0</v>
      </c>
      <c r="G192" s="1"/>
      <c r="H192" s="1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</row>
    <row r="193" spans="1:195" s="4" customFormat="1" ht="21.6" customHeight="1" x14ac:dyDescent="0.25">
      <c r="A193" s="12">
        <v>168</v>
      </c>
      <c r="B193" s="26" t="s">
        <v>38</v>
      </c>
      <c r="C193" s="36" t="s">
        <v>45</v>
      </c>
      <c r="D193" s="34">
        <v>1</v>
      </c>
      <c r="E193" s="10"/>
      <c r="F193" s="11">
        <f>SUM(D193*E193)</f>
        <v>0</v>
      </c>
      <c r="G193" s="1"/>
      <c r="H193" s="1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</row>
    <row r="194" spans="1:195" s="4" customFormat="1" ht="10.8" customHeight="1" x14ac:dyDescent="0.25">
      <c r="A194" s="12">
        <v>169</v>
      </c>
      <c r="B194" s="26" t="s">
        <v>36</v>
      </c>
      <c r="C194" s="37" t="s">
        <v>45</v>
      </c>
      <c r="D194" s="34">
        <v>1</v>
      </c>
      <c r="E194" s="10"/>
      <c r="F194" s="11">
        <f>SUM(D194*E194)</f>
        <v>0</v>
      </c>
      <c r="G194" s="1"/>
      <c r="H194" s="1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</row>
    <row r="195" spans="1:195" s="4" customFormat="1" ht="21.6" customHeight="1" x14ac:dyDescent="0.25">
      <c r="A195" s="12">
        <v>170</v>
      </c>
      <c r="B195" s="26" t="s">
        <v>37</v>
      </c>
      <c r="C195" s="37" t="s">
        <v>45</v>
      </c>
      <c r="D195" s="34">
        <v>1</v>
      </c>
      <c r="E195" s="10"/>
      <c r="F195" s="11">
        <f>SUM(D195*E195)</f>
        <v>0</v>
      </c>
      <c r="G195" s="1"/>
      <c r="H195" s="1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</row>
    <row r="196" spans="1:195" s="25" customFormat="1" ht="12.6" customHeight="1" x14ac:dyDescent="0.25">
      <c r="A196" s="64" t="s">
        <v>22</v>
      </c>
      <c r="B196" s="65"/>
      <c r="C196" s="65"/>
      <c r="D196" s="65"/>
      <c r="E196" s="65"/>
      <c r="F196" s="66"/>
      <c r="G196" s="24"/>
      <c r="H196" s="24"/>
    </row>
    <row r="197" spans="1:195" s="25" customFormat="1" ht="10.8" customHeight="1" x14ac:dyDescent="0.25">
      <c r="A197" s="12">
        <v>171</v>
      </c>
      <c r="B197" s="26" t="s">
        <v>34</v>
      </c>
      <c r="C197" s="18" t="s">
        <v>25</v>
      </c>
      <c r="D197" s="27">
        <v>1</v>
      </c>
      <c r="E197" s="28"/>
      <c r="F197" s="11">
        <f t="shared" ref="F197:F198" si="20">SUM(D197*E197)</f>
        <v>0</v>
      </c>
      <c r="G197" s="24"/>
      <c r="H197" s="24"/>
    </row>
    <row r="198" spans="1:195" s="25" customFormat="1" ht="10.8" customHeight="1" x14ac:dyDescent="0.25">
      <c r="A198" s="12">
        <v>172</v>
      </c>
      <c r="B198" s="26" t="s">
        <v>35</v>
      </c>
      <c r="C198" s="18" t="s">
        <v>26</v>
      </c>
      <c r="D198" s="29">
        <v>0.51</v>
      </c>
      <c r="E198" s="28"/>
      <c r="F198" s="11">
        <f t="shared" si="20"/>
        <v>0</v>
      </c>
      <c r="G198" s="24"/>
    </row>
    <row r="199" spans="1:195" s="4" customFormat="1" ht="12.6" customHeight="1" thickBot="1" x14ac:dyDescent="0.3">
      <c r="A199" s="67" t="s">
        <v>64</v>
      </c>
      <c r="B199" s="68"/>
      <c r="C199" s="68"/>
      <c r="D199" s="68"/>
      <c r="E199" s="69"/>
      <c r="F199" s="23">
        <f>SUM(F177:F198)</f>
        <v>0</v>
      </c>
      <c r="G199" s="1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</row>
    <row r="200" spans="1:195" ht="15" customHeight="1" x14ac:dyDescent="0.25">
      <c r="A200" s="8"/>
      <c r="C200" s="88" t="s">
        <v>2</v>
      </c>
      <c r="D200" s="89"/>
      <c r="E200" s="90">
        <f>+F199+F175+F139+F110+F93+F68</f>
        <v>0</v>
      </c>
      <c r="F200" s="91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  <c r="DX200" s="16"/>
      <c r="DY200" s="16"/>
      <c r="DZ200" s="16"/>
      <c r="EA200" s="16"/>
      <c r="EB200" s="16"/>
      <c r="EC200" s="16"/>
      <c r="ED200" s="16"/>
      <c r="EE200" s="16"/>
      <c r="EF200" s="16"/>
      <c r="EG200" s="16"/>
      <c r="EH200" s="16"/>
      <c r="EI200" s="16"/>
      <c r="EJ200" s="16"/>
      <c r="EK200" s="16"/>
      <c r="EL200" s="16"/>
      <c r="EM200" s="16"/>
      <c r="EN200" s="16"/>
      <c r="EO200" s="16"/>
      <c r="EP200" s="16"/>
      <c r="EQ200" s="16"/>
      <c r="ER200" s="16"/>
      <c r="ES200" s="16"/>
      <c r="ET200" s="16"/>
      <c r="EU200" s="16"/>
      <c r="EV200" s="16"/>
      <c r="EW200" s="16"/>
      <c r="EX200" s="16"/>
      <c r="EY200" s="16"/>
      <c r="EZ200" s="16"/>
      <c r="FA200" s="16"/>
      <c r="FB200" s="16"/>
      <c r="FC200" s="16"/>
      <c r="FD200" s="16"/>
      <c r="FE200" s="16"/>
      <c r="FF200" s="16"/>
      <c r="FG200" s="16"/>
      <c r="FH200" s="16"/>
      <c r="FI200" s="16"/>
      <c r="FJ200" s="16"/>
      <c r="FK200" s="16"/>
      <c r="FL200" s="16"/>
      <c r="FM200" s="16"/>
      <c r="FN200" s="16"/>
      <c r="FO200" s="16"/>
      <c r="FP200" s="16"/>
      <c r="FQ200" s="16"/>
      <c r="FR200" s="16"/>
      <c r="FS200" s="16"/>
      <c r="FT200" s="16"/>
      <c r="FU200" s="16"/>
      <c r="FV200" s="16"/>
      <c r="FW200" s="16"/>
      <c r="FX200" s="16"/>
      <c r="FY200" s="16"/>
      <c r="FZ200" s="16"/>
      <c r="GA200" s="16"/>
      <c r="GB200" s="16"/>
      <c r="GC200" s="16"/>
      <c r="GD200" s="16"/>
      <c r="GE200" s="16"/>
      <c r="GF200" s="16"/>
      <c r="GG200" s="16"/>
      <c r="GH200" s="16"/>
      <c r="GI200" s="16"/>
      <c r="GJ200" s="16"/>
      <c r="GK200" s="16"/>
      <c r="GL200" s="16"/>
      <c r="GM200" s="16"/>
    </row>
    <row r="201" spans="1:195" ht="15" customHeight="1" x14ac:dyDescent="0.25">
      <c r="A201" s="8"/>
      <c r="C201" s="92" t="s">
        <v>8</v>
      </c>
      <c r="D201" s="93"/>
      <c r="E201" s="94">
        <f>E200*0.2</f>
        <v>0</v>
      </c>
      <c r="F201" s="95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  <c r="DX201" s="16"/>
      <c r="DY201" s="16"/>
      <c r="DZ201" s="16"/>
      <c r="EA201" s="16"/>
      <c r="EB201" s="16"/>
      <c r="EC201" s="16"/>
      <c r="ED201" s="16"/>
      <c r="EE201" s="16"/>
      <c r="EF201" s="16"/>
      <c r="EG201" s="16"/>
      <c r="EH201" s="16"/>
      <c r="EI201" s="16"/>
      <c r="EJ201" s="16"/>
      <c r="EK201" s="16"/>
      <c r="EL201" s="16"/>
      <c r="EM201" s="16"/>
      <c r="EN201" s="16"/>
      <c r="EO201" s="16"/>
      <c r="EP201" s="16"/>
      <c r="EQ201" s="16"/>
      <c r="ER201" s="16"/>
      <c r="ES201" s="16"/>
      <c r="ET201" s="16"/>
      <c r="EU201" s="16"/>
      <c r="EV201" s="16"/>
      <c r="EW201" s="16"/>
      <c r="EX201" s="16"/>
      <c r="EY201" s="16"/>
      <c r="EZ201" s="16"/>
      <c r="FA201" s="16"/>
      <c r="FB201" s="16"/>
      <c r="FC201" s="16"/>
      <c r="FD201" s="16"/>
      <c r="FE201" s="16"/>
      <c r="FF201" s="16"/>
      <c r="FG201" s="16"/>
      <c r="FH201" s="16"/>
      <c r="FI201" s="16"/>
      <c r="FJ201" s="16"/>
      <c r="FK201" s="16"/>
      <c r="FL201" s="16"/>
      <c r="FM201" s="16"/>
      <c r="FN201" s="16"/>
      <c r="FO201" s="16"/>
      <c r="FP201" s="16"/>
      <c r="FQ201" s="16"/>
      <c r="FR201" s="16"/>
      <c r="FS201" s="16"/>
      <c r="FT201" s="16"/>
      <c r="FU201" s="16"/>
      <c r="FV201" s="16"/>
      <c r="FW201" s="16"/>
      <c r="FX201" s="16"/>
      <c r="FY201" s="16"/>
      <c r="FZ201" s="16"/>
      <c r="GA201" s="16"/>
      <c r="GB201" s="16"/>
      <c r="GC201" s="16"/>
      <c r="GD201" s="16"/>
      <c r="GE201" s="16"/>
      <c r="GF201" s="16"/>
      <c r="GG201" s="16"/>
      <c r="GH201" s="16"/>
      <c r="GI201" s="16"/>
      <c r="GJ201" s="16"/>
      <c r="GK201" s="16"/>
      <c r="GL201" s="16"/>
      <c r="GM201" s="16"/>
    </row>
    <row r="202" spans="1:195" ht="15" customHeight="1" thickBot="1" x14ac:dyDescent="0.3">
      <c r="A202" s="14"/>
      <c r="C202" s="96" t="s">
        <v>0</v>
      </c>
      <c r="D202" s="97"/>
      <c r="E202" s="98">
        <f>E200+E201</f>
        <v>0</v>
      </c>
      <c r="F202" s="99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  <c r="DX202" s="16"/>
      <c r="DY202" s="16"/>
      <c r="DZ202" s="16"/>
      <c r="EA202" s="16"/>
      <c r="EB202" s="16"/>
      <c r="EC202" s="16"/>
      <c r="ED202" s="16"/>
      <c r="EE202" s="16"/>
      <c r="EF202" s="16"/>
      <c r="EG202" s="16"/>
      <c r="EH202" s="16"/>
      <c r="EI202" s="16"/>
      <c r="EJ202" s="16"/>
      <c r="EK202" s="16"/>
      <c r="EL202" s="16"/>
      <c r="EM202" s="16"/>
      <c r="EN202" s="16"/>
      <c r="EO202" s="16"/>
      <c r="EP202" s="16"/>
      <c r="EQ202" s="16"/>
      <c r="ER202" s="16"/>
      <c r="ES202" s="16"/>
      <c r="ET202" s="16"/>
      <c r="EU202" s="16"/>
      <c r="EV202" s="16"/>
      <c r="EW202" s="16"/>
      <c r="EX202" s="16"/>
      <c r="EY202" s="16"/>
      <c r="EZ202" s="16"/>
      <c r="FA202" s="16"/>
      <c r="FB202" s="16"/>
      <c r="FC202" s="16"/>
      <c r="FD202" s="16"/>
      <c r="FE202" s="16"/>
      <c r="FF202" s="16"/>
      <c r="FG202" s="16"/>
      <c r="FH202" s="16"/>
      <c r="FI202" s="16"/>
      <c r="FJ202" s="16"/>
      <c r="FK202" s="16"/>
      <c r="FL202" s="16"/>
      <c r="FM202" s="16"/>
      <c r="FN202" s="16"/>
      <c r="FO202" s="16"/>
      <c r="FP202" s="16"/>
      <c r="FQ202" s="16"/>
      <c r="FR202" s="16"/>
      <c r="FS202" s="16"/>
      <c r="FT202" s="16"/>
      <c r="FU202" s="16"/>
      <c r="FV202" s="16"/>
      <c r="FW202" s="16"/>
      <c r="FX202" s="16"/>
      <c r="FY202" s="16"/>
      <c r="FZ202" s="16"/>
      <c r="GA202" s="16"/>
      <c r="GB202" s="16"/>
      <c r="GC202" s="16"/>
      <c r="GD202" s="16"/>
      <c r="GE202" s="16"/>
      <c r="GF202" s="16"/>
      <c r="GG202" s="16"/>
      <c r="GH202" s="16"/>
      <c r="GI202" s="16"/>
      <c r="GJ202" s="16"/>
      <c r="GK202" s="16"/>
      <c r="GL202" s="16"/>
      <c r="GM202" s="16"/>
    </row>
    <row r="203" spans="1:195" s="16" customFormat="1" ht="12.75" customHeight="1" x14ac:dyDescent="0.25">
      <c r="A203" s="73" t="s">
        <v>9</v>
      </c>
      <c r="B203" s="73"/>
      <c r="C203" s="73"/>
      <c r="D203" s="73"/>
      <c r="E203" s="73"/>
      <c r="F203" s="73"/>
    </row>
    <row r="204" spans="1:195" s="16" customFormat="1" ht="12.75" customHeight="1" x14ac:dyDescent="0.25">
      <c r="A204" s="73" t="s">
        <v>10</v>
      </c>
      <c r="B204" s="73"/>
      <c r="C204" s="73"/>
      <c r="D204" s="73"/>
      <c r="E204" s="73"/>
      <c r="F204" s="73"/>
    </row>
    <row r="205" spans="1:195" s="16" customFormat="1" ht="12.75" customHeight="1" x14ac:dyDescent="0.25">
      <c r="A205" s="73" t="s">
        <v>11</v>
      </c>
      <c r="B205" s="73"/>
      <c r="C205" s="73"/>
      <c r="D205" s="73"/>
      <c r="E205" s="73"/>
      <c r="F205" s="73"/>
    </row>
    <row r="206" spans="1:195" s="16" customFormat="1" ht="12.75" customHeight="1" x14ac:dyDescent="0.25">
      <c r="A206" s="3"/>
      <c r="B206" s="73" t="s">
        <v>12</v>
      </c>
      <c r="C206" s="73"/>
      <c r="D206" s="73"/>
      <c r="E206" s="73"/>
      <c r="F206" s="73"/>
    </row>
    <row r="207" spans="1:195" s="16" customFormat="1" ht="12.75" customHeight="1" x14ac:dyDescent="0.25">
      <c r="A207" s="73" t="s">
        <v>31</v>
      </c>
      <c r="B207" s="73"/>
      <c r="C207" s="73"/>
      <c r="D207" s="73"/>
      <c r="E207" s="73"/>
      <c r="F207" s="73"/>
    </row>
    <row r="208" spans="1:195" s="16" customFormat="1" ht="12.75" customHeight="1" x14ac:dyDescent="0.25">
      <c r="A208" s="73" t="s">
        <v>20</v>
      </c>
      <c r="B208" s="73"/>
      <c r="C208" s="73"/>
      <c r="D208" s="73"/>
      <c r="E208" s="73"/>
      <c r="F208" s="73"/>
    </row>
    <row r="209" spans="1:195" s="16" customFormat="1" ht="12.75" customHeight="1" x14ac:dyDescent="0.25">
      <c r="A209" s="73" t="s">
        <v>19</v>
      </c>
      <c r="B209" s="73"/>
      <c r="C209" s="73"/>
      <c r="D209" s="73"/>
      <c r="E209" s="73"/>
      <c r="F209" s="73"/>
    </row>
    <row r="210" spans="1:195" s="16" customFormat="1" ht="12.75" customHeight="1" x14ac:dyDescent="0.25">
      <c r="A210" s="3"/>
      <c r="B210" s="73" t="s">
        <v>17</v>
      </c>
      <c r="C210" s="73"/>
      <c r="D210" s="73"/>
      <c r="E210" s="73"/>
      <c r="F210" s="73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2"/>
      <c r="BQ210" s="2"/>
      <c r="BR210" s="2"/>
      <c r="BS210" s="2"/>
      <c r="BT210" s="2"/>
      <c r="BU210" s="2"/>
      <c r="BV210" s="2"/>
      <c r="BW210" s="2"/>
      <c r="BX210" s="2"/>
      <c r="BY210" s="2"/>
      <c r="BZ210" s="2"/>
      <c r="CA210" s="2"/>
      <c r="CB210" s="2"/>
      <c r="CC210" s="2"/>
      <c r="CD210" s="2"/>
      <c r="CE210" s="2"/>
      <c r="CF210" s="2"/>
      <c r="CG210" s="2"/>
      <c r="CH210" s="2"/>
      <c r="CI210" s="2"/>
      <c r="CJ210" s="2"/>
      <c r="CK210" s="2"/>
      <c r="CL210" s="2"/>
      <c r="CM210" s="2"/>
      <c r="CN210" s="2"/>
      <c r="CO210" s="2"/>
      <c r="CP210" s="2"/>
      <c r="CQ210" s="2"/>
      <c r="CR210" s="2"/>
      <c r="CS210" s="2"/>
      <c r="CT210" s="2"/>
      <c r="CU210" s="2"/>
      <c r="CV210" s="2"/>
      <c r="CW210" s="2"/>
      <c r="CX210" s="2"/>
      <c r="CY210" s="2"/>
      <c r="CZ210" s="2"/>
      <c r="DA210" s="2"/>
      <c r="DB210" s="2"/>
      <c r="DC210" s="2"/>
      <c r="DD210" s="2"/>
      <c r="DE210" s="2"/>
      <c r="DF210" s="2"/>
      <c r="DG210" s="2"/>
      <c r="DH210" s="2"/>
      <c r="DI210" s="2"/>
      <c r="DJ210" s="2"/>
      <c r="DK210" s="2"/>
      <c r="DL210" s="2"/>
      <c r="DM210" s="2"/>
      <c r="DN210" s="2"/>
      <c r="DO210" s="2"/>
      <c r="DP210" s="2"/>
      <c r="DQ210" s="2"/>
      <c r="DR210" s="2"/>
      <c r="DS210" s="2"/>
      <c r="DT210" s="2"/>
      <c r="DU210" s="2"/>
      <c r="DV210" s="2"/>
      <c r="DW210" s="2"/>
      <c r="DX210" s="2"/>
      <c r="DY210" s="2"/>
      <c r="DZ210" s="2"/>
      <c r="EA210" s="2"/>
      <c r="EB210" s="2"/>
      <c r="EC210" s="2"/>
      <c r="ED210" s="2"/>
      <c r="EE210" s="2"/>
      <c r="EF210" s="2"/>
      <c r="EG210" s="2"/>
      <c r="EH210" s="2"/>
      <c r="EI210" s="2"/>
      <c r="EJ210" s="2"/>
      <c r="EK210" s="2"/>
      <c r="EL210" s="2"/>
      <c r="EM210" s="2"/>
      <c r="EN210" s="2"/>
      <c r="EO210" s="2"/>
      <c r="EP210" s="2"/>
      <c r="EQ210" s="2"/>
      <c r="ER210" s="2"/>
      <c r="ES210" s="2"/>
      <c r="ET210" s="2"/>
      <c r="EU210" s="2"/>
      <c r="EV210" s="2"/>
      <c r="EW210" s="2"/>
      <c r="EX210" s="2"/>
      <c r="EY210" s="2"/>
      <c r="EZ210" s="2"/>
      <c r="FA210" s="2"/>
      <c r="FB210" s="2"/>
      <c r="FC210" s="2"/>
      <c r="FD210" s="2"/>
      <c r="FE210" s="2"/>
      <c r="FF210" s="2"/>
      <c r="FG210" s="2"/>
      <c r="FH210" s="2"/>
      <c r="FI210" s="2"/>
      <c r="FJ210" s="2"/>
      <c r="FK210" s="2"/>
      <c r="FL210" s="2"/>
      <c r="FM210" s="2"/>
      <c r="FN210" s="2"/>
      <c r="FO210" s="2"/>
      <c r="FP210" s="2"/>
      <c r="FQ210" s="2"/>
      <c r="FR210" s="2"/>
      <c r="FS210" s="2"/>
      <c r="FT210" s="2"/>
      <c r="FU210" s="2"/>
      <c r="FV210" s="2"/>
      <c r="FW210" s="2"/>
      <c r="FX210" s="2"/>
      <c r="FY210" s="2"/>
      <c r="FZ210" s="2"/>
      <c r="GA210" s="2"/>
      <c r="GB210" s="2"/>
      <c r="GC210" s="2"/>
      <c r="GD210" s="2"/>
      <c r="GE210" s="2"/>
      <c r="GF210" s="2"/>
      <c r="GG210" s="2"/>
      <c r="GH210" s="2"/>
      <c r="GI210" s="2"/>
    </row>
    <row r="211" spans="1:195" s="16" customFormat="1" ht="12.75" customHeight="1" x14ac:dyDescent="0.25">
      <c r="A211" s="73" t="s">
        <v>32</v>
      </c>
      <c r="B211" s="73"/>
      <c r="C211" s="73"/>
      <c r="D211" s="73"/>
      <c r="E211" s="73"/>
      <c r="F211" s="73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2"/>
      <c r="BP211" s="2"/>
      <c r="BQ211" s="2"/>
      <c r="BR211" s="2"/>
      <c r="BS211" s="2"/>
      <c r="BT211" s="2"/>
      <c r="BU211" s="2"/>
      <c r="BV211" s="2"/>
      <c r="BW211" s="2"/>
      <c r="BX211" s="2"/>
      <c r="BY211" s="2"/>
      <c r="BZ211" s="2"/>
      <c r="CA211" s="2"/>
      <c r="CB211" s="2"/>
      <c r="CC211" s="2"/>
      <c r="CD211" s="2"/>
      <c r="CE211" s="2"/>
      <c r="CF211" s="2"/>
      <c r="CG211" s="2"/>
      <c r="CH211" s="2"/>
      <c r="CI211" s="2"/>
      <c r="CJ211" s="2"/>
      <c r="CK211" s="2"/>
      <c r="CL211" s="2"/>
      <c r="CM211" s="2"/>
      <c r="CN211" s="2"/>
      <c r="CO211" s="2"/>
      <c r="CP211" s="2"/>
      <c r="CQ211" s="2"/>
      <c r="CR211" s="2"/>
      <c r="CS211" s="2"/>
      <c r="CT211" s="2"/>
      <c r="CU211" s="2"/>
      <c r="CV211" s="2"/>
      <c r="CW211" s="2"/>
      <c r="CX211" s="2"/>
      <c r="CY211" s="2"/>
      <c r="CZ211" s="2"/>
      <c r="DA211" s="2"/>
      <c r="DB211" s="2"/>
      <c r="DC211" s="2"/>
      <c r="DD211" s="2"/>
      <c r="DE211" s="2"/>
      <c r="DF211" s="2"/>
      <c r="DG211" s="2"/>
      <c r="DH211" s="2"/>
      <c r="DI211" s="2"/>
      <c r="DJ211" s="2"/>
      <c r="DK211" s="2"/>
      <c r="DL211" s="2"/>
      <c r="DM211" s="2"/>
      <c r="DN211" s="2"/>
      <c r="DO211" s="2"/>
      <c r="DP211" s="2"/>
      <c r="DQ211" s="2"/>
      <c r="DR211" s="2"/>
      <c r="DS211" s="2"/>
      <c r="DT211" s="2"/>
      <c r="DU211" s="2"/>
      <c r="DV211" s="2"/>
      <c r="DW211" s="2"/>
      <c r="DX211" s="2"/>
      <c r="DY211" s="2"/>
      <c r="DZ211" s="2"/>
      <c r="EA211" s="2"/>
      <c r="EB211" s="2"/>
      <c r="EC211" s="2"/>
      <c r="ED211" s="2"/>
      <c r="EE211" s="2"/>
      <c r="EF211" s="2"/>
      <c r="EG211" s="2"/>
      <c r="EH211" s="2"/>
      <c r="EI211" s="2"/>
      <c r="EJ211" s="2"/>
      <c r="EK211" s="2"/>
      <c r="EL211" s="2"/>
      <c r="EM211" s="2"/>
      <c r="EN211" s="2"/>
      <c r="EO211" s="2"/>
      <c r="EP211" s="2"/>
      <c r="EQ211" s="2"/>
      <c r="ER211" s="2"/>
      <c r="ES211" s="2"/>
      <c r="ET211" s="2"/>
      <c r="EU211" s="2"/>
      <c r="EV211" s="2"/>
      <c r="EW211" s="2"/>
      <c r="EX211" s="2"/>
      <c r="EY211" s="2"/>
      <c r="EZ211" s="2"/>
      <c r="FA211" s="2"/>
      <c r="FB211" s="2"/>
      <c r="FC211" s="2"/>
      <c r="FD211" s="2"/>
      <c r="FE211" s="2"/>
      <c r="FF211" s="2"/>
      <c r="FG211" s="2"/>
      <c r="FH211" s="2"/>
      <c r="FI211" s="2"/>
      <c r="FJ211" s="2"/>
      <c r="FK211" s="2"/>
      <c r="FL211" s="2"/>
      <c r="FM211" s="2"/>
      <c r="FN211" s="2"/>
      <c r="FO211" s="2"/>
      <c r="FP211" s="2"/>
      <c r="FQ211" s="2"/>
      <c r="FR211" s="2"/>
      <c r="FS211" s="2"/>
      <c r="FT211" s="2"/>
      <c r="FU211" s="2"/>
      <c r="FV211" s="2"/>
      <c r="FW211" s="2"/>
      <c r="FX211" s="2"/>
      <c r="FY211" s="2"/>
      <c r="FZ211" s="2"/>
      <c r="GA211" s="2"/>
      <c r="GB211" s="2"/>
      <c r="GC211" s="2"/>
      <c r="GD211" s="2"/>
      <c r="GE211" s="2"/>
      <c r="GF211" s="2"/>
      <c r="GG211" s="2"/>
      <c r="GH211" s="2"/>
      <c r="GI211" s="2"/>
    </row>
    <row r="212" spans="1:195" s="16" customFormat="1" ht="12.75" customHeight="1" x14ac:dyDescent="0.25">
      <c r="A212" s="3"/>
      <c r="B212" s="73" t="s">
        <v>33</v>
      </c>
      <c r="C212" s="73"/>
      <c r="D212" s="73"/>
      <c r="E212" s="73"/>
      <c r="F212" s="73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2"/>
      <c r="BP212" s="2"/>
      <c r="BQ212" s="2"/>
      <c r="BR212" s="2"/>
      <c r="BS212" s="2"/>
      <c r="BT212" s="2"/>
      <c r="BU212" s="2"/>
      <c r="BV212" s="2"/>
      <c r="BW212" s="2"/>
      <c r="BX212" s="2"/>
      <c r="BY212" s="2"/>
      <c r="BZ212" s="2"/>
      <c r="CA212" s="2"/>
      <c r="CB212" s="2"/>
      <c r="CC212" s="2"/>
      <c r="CD212" s="2"/>
      <c r="CE212" s="2"/>
      <c r="CF212" s="2"/>
      <c r="CG212" s="2"/>
      <c r="CH212" s="2"/>
      <c r="CI212" s="2"/>
      <c r="CJ212" s="2"/>
      <c r="CK212" s="2"/>
      <c r="CL212" s="2"/>
      <c r="CM212" s="2"/>
      <c r="CN212" s="2"/>
      <c r="CO212" s="2"/>
      <c r="CP212" s="2"/>
      <c r="CQ212" s="2"/>
      <c r="CR212" s="2"/>
      <c r="CS212" s="2"/>
      <c r="CT212" s="2"/>
      <c r="CU212" s="2"/>
      <c r="CV212" s="2"/>
      <c r="CW212" s="2"/>
      <c r="CX212" s="2"/>
      <c r="CY212" s="2"/>
      <c r="CZ212" s="2"/>
      <c r="DA212" s="2"/>
      <c r="DB212" s="2"/>
      <c r="DC212" s="2"/>
      <c r="DD212" s="2"/>
      <c r="DE212" s="2"/>
      <c r="DF212" s="2"/>
      <c r="DG212" s="2"/>
      <c r="DH212" s="2"/>
      <c r="DI212" s="2"/>
      <c r="DJ212" s="2"/>
      <c r="DK212" s="2"/>
      <c r="DL212" s="2"/>
      <c r="DM212" s="2"/>
      <c r="DN212" s="2"/>
      <c r="DO212" s="2"/>
      <c r="DP212" s="2"/>
      <c r="DQ212" s="2"/>
      <c r="DR212" s="2"/>
      <c r="DS212" s="2"/>
      <c r="DT212" s="2"/>
      <c r="DU212" s="2"/>
      <c r="DV212" s="2"/>
      <c r="DW212" s="2"/>
      <c r="DX212" s="2"/>
      <c r="DY212" s="2"/>
      <c r="DZ212" s="2"/>
      <c r="EA212" s="2"/>
      <c r="EB212" s="2"/>
      <c r="EC212" s="2"/>
      <c r="ED212" s="2"/>
      <c r="EE212" s="2"/>
      <c r="EF212" s="2"/>
      <c r="EG212" s="2"/>
      <c r="EH212" s="2"/>
      <c r="EI212" s="2"/>
      <c r="EJ212" s="2"/>
      <c r="EK212" s="2"/>
      <c r="EL212" s="2"/>
      <c r="EM212" s="2"/>
      <c r="EN212" s="2"/>
      <c r="EO212" s="2"/>
      <c r="EP212" s="2"/>
      <c r="EQ212" s="2"/>
      <c r="ER212" s="2"/>
      <c r="ES212" s="2"/>
      <c r="ET212" s="2"/>
      <c r="EU212" s="2"/>
      <c r="EV212" s="2"/>
      <c r="EW212" s="2"/>
      <c r="EX212" s="2"/>
      <c r="EY212" s="2"/>
      <c r="EZ212" s="2"/>
      <c r="FA212" s="2"/>
      <c r="FB212" s="2"/>
      <c r="FC212" s="2"/>
      <c r="FD212" s="2"/>
      <c r="FE212" s="2"/>
      <c r="FF212" s="2"/>
      <c r="FG212" s="2"/>
      <c r="FH212" s="2"/>
      <c r="FI212" s="2"/>
      <c r="FJ212" s="2"/>
      <c r="FK212" s="2"/>
      <c r="FL212" s="2"/>
      <c r="FM212" s="2"/>
      <c r="FN212" s="2"/>
      <c r="FO212" s="2"/>
      <c r="FP212" s="2"/>
      <c r="FQ212" s="2"/>
      <c r="FR212" s="2"/>
      <c r="FS212" s="2"/>
      <c r="FT212" s="2"/>
      <c r="FU212" s="2"/>
      <c r="FV212" s="2"/>
      <c r="FW212" s="2"/>
      <c r="FX212" s="2"/>
      <c r="FY212" s="2"/>
      <c r="FZ212" s="2"/>
      <c r="GA212" s="2"/>
      <c r="GB212" s="2"/>
      <c r="GC212" s="2"/>
      <c r="GD212" s="2"/>
      <c r="GE212" s="2"/>
      <c r="GF212" s="2"/>
      <c r="GG212" s="2"/>
      <c r="GH212" s="2"/>
      <c r="GI212" s="2"/>
    </row>
    <row r="213" spans="1:195" s="16" customFormat="1" x14ac:dyDescent="0.25">
      <c r="A213" s="73" t="s">
        <v>21</v>
      </c>
      <c r="B213" s="73"/>
      <c r="C213" s="73"/>
      <c r="D213" s="73"/>
      <c r="E213" s="73"/>
      <c r="F213" s="73"/>
    </row>
    <row r="214" spans="1:195" s="16" customFormat="1" x14ac:dyDescent="0.25">
      <c r="A214" s="3"/>
      <c r="B214" s="73" t="s">
        <v>29</v>
      </c>
      <c r="C214" s="73"/>
      <c r="D214" s="73"/>
      <c r="E214" s="73"/>
      <c r="F214" s="73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  <c r="BM214" s="2"/>
      <c r="BN214" s="2"/>
      <c r="BO214" s="2"/>
      <c r="BP214" s="2"/>
      <c r="BQ214" s="2"/>
      <c r="BR214" s="2"/>
      <c r="BS214" s="2"/>
      <c r="BT214" s="2"/>
      <c r="BU214" s="2"/>
      <c r="BV214" s="2"/>
      <c r="BW214" s="2"/>
      <c r="BX214" s="2"/>
      <c r="BY214" s="2"/>
      <c r="BZ214" s="2"/>
      <c r="CA214" s="2"/>
      <c r="CB214" s="2"/>
      <c r="CC214" s="2"/>
      <c r="CD214" s="2"/>
      <c r="CE214" s="2"/>
      <c r="CF214" s="2"/>
      <c r="CG214" s="2"/>
      <c r="CH214" s="2"/>
      <c r="CI214" s="2"/>
      <c r="CJ214" s="2"/>
      <c r="CK214" s="2"/>
      <c r="CL214" s="2"/>
      <c r="CM214" s="2"/>
      <c r="CN214" s="2"/>
      <c r="CO214" s="2"/>
      <c r="CP214" s="2"/>
      <c r="CQ214" s="2"/>
      <c r="CR214" s="2"/>
      <c r="CS214" s="2"/>
      <c r="CT214" s="2"/>
      <c r="CU214" s="2"/>
      <c r="CV214" s="2"/>
      <c r="CW214" s="2"/>
      <c r="CX214" s="2"/>
      <c r="CY214" s="2"/>
      <c r="CZ214" s="2"/>
      <c r="DA214" s="2"/>
      <c r="DB214" s="2"/>
      <c r="DC214" s="2"/>
      <c r="DD214" s="2"/>
      <c r="DE214" s="2"/>
      <c r="DF214" s="2"/>
      <c r="DG214" s="2"/>
      <c r="DH214" s="2"/>
      <c r="DI214" s="2"/>
      <c r="DJ214" s="2"/>
      <c r="DK214" s="2"/>
      <c r="DL214" s="2"/>
      <c r="DM214" s="2"/>
      <c r="DN214" s="2"/>
      <c r="DO214" s="2"/>
      <c r="DP214" s="2"/>
      <c r="DQ214" s="2"/>
      <c r="DR214" s="2"/>
      <c r="DS214" s="2"/>
      <c r="DT214" s="2"/>
      <c r="DU214" s="2"/>
      <c r="DV214" s="2"/>
      <c r="DW214" s="2"/>
      <c r="DX214" s="2"/>
      <c r="DY214" s="2"/>
      <c r="DZ214" s="2"/>
      <c r="EA214" s="2"/>
      <c r="EB214" s="2"/>
      <c r="EC214" s="2"/>
      <c r="ED214" s="2"/>
      <c r="EE214" s="2"/>
      <c r="EF214" s="2"/>
      <c r="EG214" s="2"/>
      <c r="EH214" s="2"/>
      <c r="EI214" s="2"/>
      <c r="EJ214" s="2"/>
      <c r="EK214" s="2"/>
      <c r="EL214" s="2"/>
      <c r="EM214" s="2"/>
      <c r="EN214" s="2"/>
      <c r="EO214" s="2"/>
      <c r="EP214" s="2"/>
      <c r="EQ214" s="2"/>
      <c r="ER214" s="2"/>
      <c r="ES214" s="2"/>
      <c r="ET214" s="2"/>
      <c r="EU214" s="2"/>
      <c r="EV214" s="2"/>
      <c r="EW214" s="2"/>
      <c r="EX214" s="2"/>
      <c r="EY214" s="2"/>
      <c r="EZ214" s="2"/>
      <c r="FA214" s="2"/>
      <c r="FB214" s="2"/>
      <c r="FC214" s="2"/>
      <c r="FD214" s="2"/>
      <c r="FE214" s="2"/>
      <c r="FF214" s="2"/>
      <c r="FG214" s="2"/>
      <c r="FH214" s="2"/>
      <c r="FI214" s="2"/>
      <c r="FJ214" s="2"/>
      <c r="FK214" s="2"/>
      <c r="FL214" s="2"/>
      <c r="FM214" s="2"/>
      <c r="FN214" s="2"/>
      <c r="FO214" s="2"/>
      <c r="FP214" s="2"/>
      <c r="FQ214" s="2"/>
      <c r="FR214" s="2"/>
      <c r="FS214" s="2"/>
      <c r="FT214" s="2"/>
      <c r="FU214" s="2"/>
      <c r="FV214" s="2"/>
      <c r="FW214" s="2"/>
      <c r="FX214" s="2"/>
      <c r="FY214" s="2"/>
      <c r="FZ214" s="2"/>
      <c r="GA214" s="2"/>
      <c r="GB214" s="2"/>
      <c r="GC214" s="2"/>
      <c r="GD214" s="2"/>
      <c r="GE214" s="2"/>
      <c r="GF214" s="2"/>
      <c r="GG214" s="2"/>
      <c r="GH214" s="2"/>
      <c r="GI214" s="2"/>
      <c r="GJ214" s="2"/>
      <c r="GK214" s="2"/>
      <c r="GL214" s="2"/>
      <c r="GM214" s="2"/>
    </row>
    <row r="215" spans="1:195" s="16" customFormat="1" x14ac:dyDescent="0.25">
      <c r="A215" s="3"/>
      <c r="B215" s="73" t="s">
        <v>30</v>
      </c>
      <c r="C215" s="73"/>
      <c r="D215" s="73"/>
      <c r="E215" s="73"/>
      <c r="F215" s="73"/>
    </row>
  </sheetData>
  <mergeCells count="46">
    <mergeCell ref="A204:F204"/>
    <mergeCell ref="A203:F203"/>
    <mergeCell ref="A209:F209"/>
    <mergeCell ref="A208:F208"/>
    <mergeCell ref="A207:F207"/>
    <mergeCell ref="B206:F206"/>
    <mergeCell ref="A205:F205"/>
    <mergeCell ref="A93:E93"/>
    <mergeCell ref="A90:F90"/>
    <mergeCell ref="A64:F64"/>
    <mergeCell ref="A69:F69"/>
    <mergeCell ref="A9:F9"/>
    <mergeCell ref="A30:F30"/>
    <mergeCell ref="B215:F215"/>
    <mergeCell ref="B214:F214"/>
    <mergeCell ref="A213:F213"/>
    <mergeCell ref="B212:F212"/>
    <mergeCell ref="A211:F211"/>
    <mergeCell ref="B210:F210"/>
    <mergeCell ref="A1:F1"/>
    <mergeCell ref="A5:A7"/>
    <mergeCell ref="B5:B7"/>
    <mergeCell ref="C5:C7"/>
    <mergeCell ref="D5:D6"/>
    <mergeCell ref="E5:E7"/>
    <mergeCell ref="F5:F7"/>
    <mergeCell ref="C200:D200"/>
    <mergeCell ref="E200:F200"/>
    <mergeCell ref="C201:D201"/>
    <mergeCell ref="E201:F201"/>
    <mergeCell ref="C202:D202"/>
    <mergeCell ref="E202:F202"/>
    <mergeCell ref="A8:F8"/>
    <mergeCell ref="A68:E68"/>
    <mergeCell ref="A94:F94"/>
    <mergeCell ref="A107:F107"/>
    <mergeCell ref="A110:E110"/>
    <mergeCell ref="A111:F111"/>
    <mergeCell ref="A136:F136"/>
    <mergeCell ref="A196:F196"/>
    <mergeCell ref="A199:E199"/>
    <mergeCell ref="A139:E139"/>
    <mergeCell ref="A140:F140"/>
    <mergeCell ref="A172:F172"/>
    <mergeCell ref="A175:E175"/>
    <mergeCell ref="A176:F176"/>
  </mergeCells>
  <phoneticPr fontId="2" type="noConversion"/>
  <conditionalFormatting sqref="A64">
    <cfRule type="cellIs" dxfId="14" priority="256" stopIfTrue="1" operator="equal">
      <formula>0</formula>
    </cfRule>
  </conditionalFormatting>
  <conditionalFormatting sqref="A90">
    <cfRule type="cellIs" dxfId="13" priority="165" stopIfTrue="1" operator="equal">
      <formula>0</formula>
    </cfRule>
  </conditionalFormatting>
  <conditionalFormatting sqref="A107">
    <cfRule type="cellIs" dxfId="12" priority="26" stopIfTrue="1" operator="equal">
      <formula>0</formula>
    </cfRule>
  </conditionalFormatting>
  <conditionalFormatting sqref="A136">
    <cfRule type="cellIs" dxfId="11" priority="24" stopIfTrue="1" operator="equal">
      <formula>0</formula>
    </cfRule>
  </conditionalFormatting>
  <conditionalFormatting sqref="A172">
    <cfRule type="cellIs" dxfId="10" priority="22" stopIfTrue="1" operator="equal">
      <formula>0</formula>
    </cfRule>
  </conditionalFormatting>
  <conditionalFormatting sqref="A196">
    <cfRule type="cellIs" dxfId="9" priority="20" stopIfTrue="1" operator="equal">
      <formula>0</formula>
    </cfRule>
  </conditionalFormatting>
  <conditionalFormatting sqref="B76:B78">
    <cfRule type="cellIs" dxfId="8" priority="32" stopIfTrue="1" operator="equal">
      <formula>0</formula>
    </cfRule>
  </conditionalFormatting>
  <conditionalFormatting sqref="B102:B103">
    <cfRule type="cellIs" dxfId="7" priority="25" stopIfTrue="1" operator="equal">
      <formula>0</formula>
    </cfRule>
  </conditionalFormatting>
  <conditionalFormatting sqref="B119:B120">
    <cfRule type="cellIs" dxfId="6" priority="23" stopIfTrue="1" operator="equal">
      <formula>0</formula>
    </cfRule>
  </conditionalFormatting>
  <conditionalFormatting sqref="B148:B149">
    <cfRule type="cellIs" dxfId="5" priority="21" stopIfTrue="1" operator="equal">
      <formula>0</formula>
    </cfRule>
  </conditionalFormatting>
  <conditionalFormatting sqref="B184:B185">
    <cfRule type="cellIs" dxfId="4" priority="19" stopIfTrue="1" operator="equal">
      <formula>0</formula>
    </cfRule>
  </conditionalFormatting>
  <conditionalFormatting sqref="D11:D15 C13:C15 D22">
    <cfRule type="cellIs" dxfId="3" priority="57" stopIfTrue="1" operator="equal">
      <formula>0</formula>
    </cfRule>
  </conditionalFormatting>
  <conditionalFormatting sqref="D24:D29">
    <cfRule type="cellIs" dxfId="2" priority="55" stopIfTrue="1" operator="equal">
      <formula>0</formula>
    </cfRule>
  </conditionalFormatting>
  <conditionalFormatting sqref="D31:D41">
    <cfRule type="cellIs" dxfId="1" priority="4" stopIfTrue="1" operator="equal">
      <formula>0</formula>
    </cfRule>
  </conditionalFormatting>
  <conditionalFormatting sqref="D48:D58">
    <cfRule type="cellIs" dxfId="0" priority="3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E202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2023-08-16T10:19:09Z</dcterms:modified>
</cp:coreProperties>
</file>